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Leovando_Galvão\Dropbox\Trabalho\Freelance\Negócios\PayCloud\"/>
    </mc:Choice>
  </mc:AlternateContent>
  <bookViews>
    <workbookView xWindow="0" yWindow="0" windowWidth="20490" windowHeight="8595" activeTab="2"/>
  </bookViews>
  <sheets>
    <sheet name="Instruções" sheetId="1" r:id="rId1"/>
    <sheet name="Cadastros" sheetId="2" r:id="rId2"/>
    <sheet name="Relatorio" sheetId="6" r:id="rId3"/>
    <sheet name="Base" sheetId="7" state="hidden" r:id="rId4"/>
  </sheets>
  <definedNames>
    <definedName name="_xlnm._FilterDatabase" localSheetId="1" hidden="1">Cadastros!$I$15:$L$303</definedName>
    <definedName name="_xlnm.Print_Area" localSheetId="2">Relatorio!$A$1:$U$35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" l="1"/>
  <c r="H57" i="2"/>
  <c r="H56" i="2"/>
  <c r="H55" i="2"/>
  <c r="H54" i="2"/>
  <c r="H53" i="2"/>
  <c r="K32" i="6"/>
  <c r="K30" i="6"/>
  <c r="K28" i="6"/>
  <c r="K26" i="6"/>
  <c r="K24" i="6"/>
  <c r="K22" i="6"/>
  <c r="E63" i="2"/>
  <c r="E62" i="2"/>
  <c r="E61" i="2"/>
  <c r="E60" i="2"/>
  <c r="E59" i="2"/>
  <c r="E58" i="2"/>
  <c r="E57" i="2"/>
  <c r="E56" i="2"/>
  <c r="E55" i="2"/>
  <c r="E54" i="2"/>
  <c r="E53" i="2"/>
  <c r="G32" i="6" l="1"/>
  <c r="G30" i="6"/>
  <c r="G28" i="6"/>
  <c r="G26" i="6"/>
  <c r="G24" i="6"/>
  <c r="G22" i="6"/>
  <c r="T30" i="2" l="1"/>
  <c r="S30" i="2"/>
  <c r="R30" i="2"/>
  <c r="Q30" i="2"/>
  <c r="P30" i="2"/>
  <c r="O30" i="2"/>
  <c r="T27" i="2"/>
  <c r="S27" i="2"/>
  <c r="R27" i="2"/>
  <c r="Q27" i="2"/>
  <c r="P27" i="2"/>
  <c r="O27" i="2"/>
  <c r="T24" i="2"/>
  <c r="S24" i="2"/>
  <c r="R24" i="2"/>
  <c r="Q24" i="2"/>
  <c r="P24" i="2"/>
  <c r="O24" i="2"/>
  <c r="T21" i="2"/>
  <c r="S21" i="2"/>
  <c r="R21" i="2"/>
  <c r="Q21" i="2"/>
  <c r="P21" i="2"/>
  <c r="O21" i="2"/>
  <c r="T18" i="2"/>
  <c r="S18" i="2"/>
  <c r="R18" i="2"/>
  <c r="Q18" i="2"/>
  <c r="P18" i="2"/>
  <c r="O18" i="2"/>
  <c r="T15" i="2"/>
  <c r="S15" i="2"/>
  <c r="R15" i="2"/>
  <c r="Q15" i="2"/>
  <c r="P15" i="2"/>
  <c r="O15" i="2"/>
  <c r="T12" i="2"/>
  <c r="S12" i="2"/>
  <c r="R12" i="2"/>
  <c r="Q12" i="2"/>
  <c r="P12" i="2"/>
  <c r="O12" i="2"/>
  <c r="K30" i="2"/>
  <c r="W30" i="2" s="1"/>
  <c r="Z30" i="2" s="1"/>
  <c r="K27" i="2"/>
  <c r="W27" i="2" s="1"/>
  <c r="Z27" i="2" s="1"/>
  <c r="K24" i="2"/>
  <c r="W24" i="2" s="1"/>
  <c r="Z24" i="2" s="1"/>
  <c r="K21" i="2"/>
  <c r="W21" i="2" s="1"/>
  <c r="Z21" i="2" s="1"/>
  <c r="K18" i="2"/>
  <c r="W18" i="2" s="1"/>
  <c r="Z18" i="2" s="1"/>
  <c r="K15" i="2"/>
  <c r="W15" i="2" s="1"/>
  <c r="Z15" i="2" s="1"/>
  <c r="K12" i="2"/>
  <c r="W12" i="2" s="1"/>
  <c r="Z12" i="2" s="1"/>
  <c r="M21" i="2" l="1"/>
  <c r="N21" i="2" s="1"/>
  <c r="M27" i="2"/>
  <c r="N27" i="2" s="1"/>
  <c r="M30" i="2"/>
  <c r="N30" i="2" s="1"/>
  <c r="M24" i="2"/>
  <c r="N24" i="2" s="1"/>
  <c r="M18" i="2"/>
  <c r="N18" i="2" s="1"/>
  <c r="M15" i="2"/>
  <c r="N15" i="2" s="1"/>
  <c r="M12" i="2"/>
  <c r="N12" i="2" s="1"/>
  <c r="X15" i="2" l="1"/>
  <c r="X18" i="2"/>
  <c r="X30" i="2"/>
  <c r="X24" i="2"/>
  <c r="X27" i="2"/>
  <c r="X12" i="2"/>
  <c r="X21" i="2"/>
  <c r="Y21" i="2" l="1"/>
  <c r="Y24" i="2"/>
  <c r="Y30" i="2"/>
  <c r="Y18" i="2"/>
  <c r="Y15" i="2"/>
  <c r="Y27" i="2"/>
  <c r="Y12" i="2"/>
  <c r="F47" i="2"/>
  <c r="F46" i="2"/>
  <c r="F48" i="2"/>
  <c r="E43" i="2" l="1"/>
  <c r="F43" i="2" s="1"/>
  <c r="E39" i="2"/>
  <c r="F39" i="2" s="1"/>
  <c r="E35" i="2"/>
  <c r="F35" i="2" s="1"/>
  <c r="E40" i="2"/>
  <c r="F40" i="2" s="1"/>
  <c r="E42" i="2"/>
  <c r="F42" i="2" s="1"/>
  <c r="E38" i="2"/>
  <c r="F38" i="2" s="1"/>
  <c r="E34" i="2"/>
  <c r="F34" i="2" s="1"/>
  <c r="E41" i="2"/>
  <c r="F41" i="2" s="1"/>
  <c r="E37" i="2"/>
  <c r="F37" i="2" s="1"/>
  <c r="E36" i="2"/>
  <c r="F36" i="2" s="1"/>
</calcChain>
</file>

<file path=xl/sharedStrings.xml><?xml version="1.0" encoding="utf-8"?>
<sst xmlns="http://schemas.openxmlformats.org/spreadsheetml/2006/main" count="153" uniqueCount="50">
  <si>
    <t>Grande Participação</t>
  </si>
  <si>
    <t>Pequena Participação</t>
  </si>
  <si>
    <t>AA</t>
  </si>
  <si>
    <t>AB</t>
  </si>
  <si>
    <t>BA</t>
  </si>
  <si>
    <t>BB</t>
  </si>
  <si>
    <t>Vacas Leiteiras</t>
  </si>
  <si>
    <t>Questionamentos</t>
  </si>
  <si>
    <t>Abacaxis</t>
  </si>
  <si>
    <t>*</t>
  </si>
  <si>
    <t xml:space="preserve"> </t>
  </si>
  <si>
    <t>Estrelas</t>
  </si>
  <si>
    <t>Você tem uma boa porcentagem de produtos ou serviços classificados como estrela, o que significa que sua empresa está operando em um mercado em crescimento e com bom retorno financeiro. Mantenha os investimentos nos lugares certos</t>
  </si>
  <si>
    <t>Vacas</t>
  </si>
  <si>
    <t>1. Instruções</t>
  </si>
  <si>
    <t>Alta</t>
  </si>
  <si>
    <t>Baixa</t>
  </si>
  <si>
    <t>2. Cadastros</t>
  </si>
  <si>
    <t>Análise da Concorrência</t>
  </si>
  <si>
    <t xml:space="preserve">Qualidade </t>
  </si>
  <si>
    <t>Preço</t>
  </si>
  <si>
    <t>Condições de pagamento</t>
  </si>
  <si>
    <t>Atendimento</t>
  </si>
  <si>
    <t>Serviços aos clientes</t>
  </si>
  <si>
    <t>Garantias oferecidas</t>
  </si>
  <si>
    <t>Melhor</t>
  </si>
  <si>
    <t>Igual</t>
  </si>
  <si>
    <t>Pior</t>
  </si>
  <si>
    <t>Acima Média</t>
  </si>
  <si>
    <t>Igual Média</t>
  </si>
  <si>
    <t>Abaixo Média</t>
  </si>
  <si>
    <t>Condições Pagto</t>
  </si>
  <si>
    <t>Serviços Clientes</t>
  </si>
  <si>
    <t>3. Relátórios</t>
  </si>
  <si>
    <t>Escolha o melhor</t>
  </si>
  <si>
    <t>CATEGORIAS</t>
  </si>
  <si>
    <t>MINHA POSIÇÃO</t>
  </si>
  <si>
    <t>MELHOR</t>
  </si>
  <si>
    <t>Sua loja</t>
  </si>
  <si>
    <t>Loja C</t>
  </si>
  <si>
    <t>Loja D</t>
  </si>
  <si>
    <t>Loja E</t>
  </si>
  <si>
    <t>Loja F</t>
  </si>
  <si>
    <t>Concorrente 1</t>
  </si>
  <si>
    <t>Concorrente 2</t>
  </si>
  <si>
    <t>Concorrente 3</t>
  </si>
  <si>
    <t>Concorrente 4</t>
  </si>
  <si>
    <t>Concorrente 5</t>
  </si>
  <si>
    <t>Concorrente 6</t>
  </si>
  <si>
    <t>Concorrente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</si>
</sst>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9"/>
      <color theme="1"/>
      <name val="Arial Rounded MT Bold"/>
      <family val="2"/>
    </font>
    <font>
      <sz val="14"/>
      <color theme="1"/>
      <name val="Arial Rounded MT Bold"/>
      <family val="2"/>
    </font>
    <font>
      <sz val="11"/>
      <name val="Arial Rounded MT Bold"/>
      <family val="2"/>
    </font>
    <font>
      <sz val="11"/>
      <color theme="0"/>
      <name val="Arial Rounded MT Bold"/>
      <family val="2"/>
    </font>
    <font>
      <sz val="8"/>
      <color theme="1"/>
      <name val="Arial Rounded MT Bold"/>
      <family val="2"/>
    </font>
    <font>
      <sz val="8"/>
      <color theme="0"/>
      <name val="Arial Rounded MT Bold"/>
      <family val="2"/>
    </font>
    <font>
      <sz val="36"/>
      <color theme="5" tint="-0.249977111117893"/>
      <name val="Arial Rounded MT Bold"/>
      <family val="2"/>
    </font>
    <font>
      <sz val="10"/>
      <name val="Arial Rounded MT Bold"/>
      <family val="2"/>
    </font>
    <font>
      <sz val="36"/>
      <color theme="0"/>
      <name val="Arial Rounded MT Bold"/>
      <family val="2"/>
    </font>
    <font>
      <sz val="10"/>
      <color theme="0"/>
      <name val="Arial Rounded MT Bold"/>
      <family val="2"/>
    </font>
    <font>
      <sz val="36"/>
      <color theme="1"/>
      <name val="Arial Rounded MT Bold"/>
      <family val="2"/>
    </font>
    <font>
      <sz val="8"/>
      <name val="Calibri"/>
      <family val="2"/>
      <scheme val="minor"/>
    </font>
    <font>
      <sz val="11"/>
      <color theme="1"/>
      <name val="AngsanaUPC"/>
      <family val="1"/>
    </font>
    <font>
      <sz val="11"/>
      <color theme="0"/>
      <name val="AngsanaUPC"/>
      <family val="1"/>
    </font>
    <font>
      <b/>
      <sz val="14"/>
      <color theme="1"/>
      <name val="Arial Rounded MT Bold"/>
      <family val="2"/>
    </font>
    <font>
      <sz val="14"/>
      <color theme="0"/>
      <name val="Arial Rounded MT Bold"/>
      <family val="2"/>
    </font>
    <font>
      <sz val="13"/>
      <color theme="0"/>
      <name val="Arial Rounded MT Bold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3C8DB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CC"/>
        <bgColor indexed="24"/>
      </patternFill>
    </fill>
    <fill>
      <patternFill patternType="solid">
        <fgColor rgb="FF3C8DBC"/>
        <bgColor indexed="24"/>
      </patternFill>
    </fill>
    <fill>
      <patternFill patternType="solid">
        <fgColor rgb="FF0033CC"/>
        <bgColor indexed="43"/>
      </patternFill>
    </fill>
  </fills>
  <borders count="15">
    <border>
      <left/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rgb="FF0033CC"/>
      </left>
      <right/>
      <top style="thin">
        <color rgb="FF0033CC"/>
      </top>
      <bottom style="thin">
        <color rgb="FF0033CC"/>
      </bottom>
      <diagonal/>
    </border>
    <border>
      <left/>
      <right/>
      <top style="thin">
        <color rgb="FF0033CC"/>
      </top>
      <bottom style="thin">
        <color rgb="FF0033CC"/>
      </bottom>
      <diagonal/>
    </border>
    <border>
      <left/>
      <right style="thin">
        <color rgb="FF0033CC"/>
      </right>
      <top style="thin">
        <color rgb="FF0033CC"/>
      </top>
      <bottom style="thin">
        <color rgb="FF0033CC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" fontId="5" fillId="0" borderId="0" xfId="0" applyNumberFormat="1" applyFont="1" applyAlignment="1">
      <alignment vertical="center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center" vertical="center"/>
    </xf>
    <xf numFmtId="0" fontId="8" fillId="0" borderId="0" xfId="0" applyFont="1" applyFill="1" applyAlignment="1"/>
    <xf numFmtId="0" fontId="1" fillId="0" borderId="0" xfId="0" applyFont="1" applyFill="1" applyAlignment="1"/>
    <xf numFmtId="0" fontId="10" fillId="8" borderId="0" xfId="0" applyFont="1" applyFill="1" applyAlignment="1">
      <alignment horizontal="center"/>
    </xf>
    <xf numFmtId="0" fontId="1" fillId="9" borderId="0" xfId="0" applyFont="1" applyFill="1" applyAlignment="1"/>
    <xf numFmtId="0" fontId="2" fillId="9" borderId="0" xfId="0" applyFont="1" applyFill="1" applyAlignment="1">
      <alignment horizontal="left" indent="2"/>
    </xf>
    <xf numFmtId="0" fontId="10" fillId="7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justify"/>
    </xf>
    <xf numFmtId="0" fontId="5" fillId="10" borderId="10" xfId="0" applyFont="1" applyFill="1" applyBorder="1" applyAlignment="1">
      <alignment horizontal="center" vertical="center"/>
    </xf>
    <xf numFmtId="0" fontId="11" fillId="11" borderId="10" xfId="0" applyFont="1" applyFill="1" applyBorder="1" applyAlignment="1" applyProtection="1">
      <alignment horizontal="center" vertical="center"/>
      <protection locked="0"/>
    </xf>
    <xf numFmtId="0" fontId="11" fillId="12" borderId="2" xfId="0" applyFont="1" applyFill="1" applyBorder="1" applyAlignment="1" applyProtection="1">
      <alignment horizontal="center" vertic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4" xfId="0" applyFont="1" applyFill="1" applyBorder="1" applyAlignment="1" applyProtection="1">
      <alignment horizontal="center" vertical="center"/>
      <protection locked="0"/>
    </xf>
    <xf numFmtId="0" fontId="18" fillId="8" borderId="5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</cellXfs>
  <cellStyles count="1">
    <cellStyle name="Normal" xfId="0" builtinId="0"/>
  </cellStyles>
  <dxfs count="75"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rgb="FF00FF00"/>
        </left>
        <right style="thin">
          <color rgb="FF00FF00"/>
        </right>
        <top style="thin">
          <color rgb="FF00FF00"/>
        </top>
        <bottom style="thin">
          <color rgb="FF00FF00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color rgb="FFFF0000"/>
      </font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0033CC"/>
      <color rgb="FFFF9933"/>
      <color rgb="FF3C8DBC"/>
      <color rgb="FFFFCCCC"/>
      <color rgb="FFFF99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33CC"/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 sz="1400" baseline="0">
                <a:solidFill>
                  <a:srgbClr val="0033CC"/>
                </a:solidFill>
                <a:latin typeface="Arial Rounded MT Bold" panose="020F0704030504030204" pitchFamily="34" charset="0"/>
              </a:rPr>
              <a:t>POSICIONAMENTO DA CONCORRÊNCIA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33CC"/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1.715685943398575E-2"/>
                  <c:y val="7.3170731707317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921558221098072E-2"/>
                  <c:y val="2.03252032520323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823518059379715E-2"/>
                  <c:y val="-6.097560975609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33CC"/>
                    </a:soli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Cadastros!$E$46:$E$48</c:f>
              <c:strCache>
                <c:ptCount val="3"/>
                <c:pt idx="0">
                  <c:v>Melhor</c:v>
                </c:pt>
                <c:pt idx="1">
                  <c:v>Igual</c:v>
                </c:pt>
                <c:pt idx="2">
                  <c:v>Pior</c:v>
                </c:pt>
              </c:strCache>
            </c:strRef>
          </c:cat>
          <c:val>
            <c:numRef>
              <c:f>Cadastros!$F$46:$F$48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150" baseline="0">
                <a:solidFill>
                  <a:srgbClr val="0033CC"/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 sz="1400" b="0">
                <a:solidFill>
                  <a:srgbClr val="0033CC"/>
                </a:solidFill>
                <a:latin typeface="Arial Rounded MT Bold" panose="020F0704030504030204" pitchFamily="34" charset="0"/>
              </a:rPr>
              <a:t>Classificação da Concorrência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150" baseline="0">
              <a:solidFill>
                <a:srgbClr val="0033CC"/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Cadastros!$E$34:$E$43</c:f>
              <c:strCache>
                <c:ptCount val="10"/>
                <c:pt idx="0">
                  <c:v>Concorrente 7</c:v>
                </c:pt>
                <c:pt idx="1">
                  <c:v>Concorrente 6</c:v>
                </c:pt>
                <c:pt idx="2">
                  <c:v>Concorrente 5</c:v>
                </c:pt>
                <c:pt idx="3">
                  <c:v>Concorrente 4</c:v>
                </c:pt>
                <c:pt idx="4">
                  <c:v>Concorrente 3</c:v>
                </c:pt>
                <c:pt idx="5">
                  <c:v>Concorrente 2</c:v>
                </c:pt>
                <c:pt idx="6">
                  <c:v>Concorrente 1</c:v>
                </c:pt>
                <c:pt idx="7">
                  <c:v>#N/D</c:v>
                </c:pt>
                <c:pt idx="8">
                  <c:v>#N/D</c:v>
                </c:pt>
                <c:pt idx="9">
                  <c:v>#N/D</c:v>
                </c:pt>
              </c:strCache>
            </c:strRef>
          </c:cat>
          <c:val>
            <c:numRef>
              <c:f>Cadastros!$F$34:$F$43</c:f>
              <c:numCache>
                <c:formatCode>0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667024"/>
        <c:axId val="241667416"/>
      </c:barChart>
      <c:lineChart>
        <c:grouping val="stacked"/>
        <c:varyColors val="0"/>
        <c:ser>
          <c:idx val="1"/>
          <c:order val="1"/>
          <c:tx>
            <c:strRef>
              <c:f>Cadastros!$D$10</c:f>
              <c:strCache>
                <c:ptCount val="1"/>
                <c:pt idx="0">
                  <c:v>Sua loja</c:v>
                </c:pt>
              </c:strCache>
            </c:strRef>
          </c:tx>
          <c:spPr>
            <a:ln w="28575" cap="rnd">
              <a:solidFill>
                <a:srgbClr val="0033CC"/>
              </a:solidFill>
              <a:round/>
            </a:ln>
            <a:effectLst>
              <a:glow rad="63500">
                <a:schemeClr val="accent5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500283929585469E-2"/>
                  <c:y val="-5.95829009272413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33CC"/>
                      </a:solidFill>
                      <a:latin typeface="Arial Rounded MT Bold" panose="020F07040305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Cadastros!$E$34:$E$43</c:f>
              <c:strCache>
                <c:ptCount val="10"/>
                <c:pt idx="0">
                  <c:v>Concorrente 7</c:v>
                </c:pt>
                <c:pt idx="1">
                  <c:v>Concorrente 6</c:v>
                </c:pt>
                <c:pt idx="2">
                  <c:v>Concorrente 5</c:v>
                </c:pt>
                <c:pt idx="3">
                  <c:v>Concorrente 4</c:v>
                </c:pt>
                <c:pt idx="4">
                  <c:v>Concorrente 3</c:v>
                </c:pt>
                <c:pt idx="5">
                  <c:v>Concorrente 2</c:v>
                </c:pt>
                <c:pt idx="6">
                  <c:v>Concorrente 1</c:v>
                </c:pt>
                <c:pt idx="7">
                  <c:v>#N/D</c:v>
                </c:pt>
                <c:pt idx="8">
                  <c:v>#N/D</c:v>
                </c:pt>
                <c:pt idx="9">
                  <c:v>#N/D</c:v>
                </c:pt>
              </c:strCache>
            </c:strRef>
          </c:cat>
          <c:val>
            <c:numRef>
              <c:f>Cadastros!$G$34:$G$43</c:f>
              <c:numCache>
                <c:formatCode>General</c:formatCode>
                <c:ptCount val="1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67024"/>
        <c:axId val="241667416"/>
      </c:lineChart>
      <c:catAx>
        <c:axId val="24166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33CC"/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pt-BR"/>
          </a:p>
        </c:txPr>
        <c:crossAx val="241667416"/>
        <c:crosses val="autoZero"/>
        <c:auto val="0"/>
        <c:lblAlgn val="ctr"/>
        <c:lblOffset val="100"/>
        <c:noMultiLvlLbl val="0"/>
      </c:catAx>
      <c:valAx>
        <c:axId val="241667416"/>
        <c:scaling>
          <c:orientation val="minMax"/>
          <c:max val="18"/>
        </c:scaling>
        <c:delete val="1"/>
        <c:axPos val="l"/>
        <c:numFmt formatCode="0" sourceLinked="1"/>
        <c:majorTickMark val="out"/>
        <c:minorTickMark val="none"/>
        <c:tickLblPos val="nextTo"/>
        <c:crossAx val="24166702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Cadastros!$D$10</c:f>
          <c:strCache>
            <c:ptCount val="1"/>
            <c:pt idx="0">
              <c:v>Sua loja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33CC"/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Cadastros!$G$53:$G$58</c:f>
              <c:strCache>
                <c:ptCount val="6"/>
                <c:pt idx="0">
                  <c:v>Qualidade </c:v>
                </c:pt>
                <c:pt idx="1">
                  <c:v>Preço</c:v>
                </c:pt>
                <c:pt idx="2">
                  <c:v>Condições de pagamento</c:v>
                </c:pt>
                <c:pt idx="3">
                  <c:v>Atendimento</c:v>
                </c:pt>
                <c:pt idx="4">
                  <c:v>Serviços aos clientes</c:v>
                </c:pt>
                <c:pt idx="5">
                  <c:v>Garantias oferecidas</c:v>
                </c:pt>
              </c:strCache>
            </c:strRef>
          </c:cat>
          <c:val>
            <c:numRef>
              <c:f>Cadastros!$H$53:$H$58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68200"/>
        <c:axId val="241668592"/>
      </c:radarChart>
      <c:catAx>
        <c:axId val="24166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pt-BR"/>
          </a:p>
        </c:txPr>
        <c:crossAx val="241668592"/>
        <c:crosses val="autoZero"/>
        <c:auto val="1"/>
        <c:lblAlgn val="ctr"/>
        <c:lblOffset val="100"/>
        <c:noMultiLvlLbl val="0"/>
      </c:catAx>
      <c:valAx>
        <c:axId val="2416685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1668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elatorio!D6"/><Relationship Id="rId2" Type="http://schemas.openxmlformats.org/officeDocument/2006/relationships/hyperlink" Target="#Cadastros!D6"/><Relationship Id="rId1" Type="http://schemas.openxmlformats.org/officeDocument/2006/relationships/hyperlink" Target="#Instru&#231;&#245;es!D6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Relatorio!D6"/><Relationship Id="rId2" Type="http://schemas.openxmlformats.org/officeDocument/2006/relationships/hyperlink" Target="#Cadastros!D6"/><Relationship Id="rId1" Type="http://schemas.openxmlformats.org/officeDocument/2006/relationships/hyperlink" Target="#Instru&#231;&#245;es!D6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Relatorio!D6"/><Relationship Id="rId2" Type="http://schemas.openxmlformats.org/officeDocument/2006/relationships/hyperlink" Target="#Cadastros!D6"/><Relationship Id="rId1" Type="http://schemas.openxmlformats.org/officeDocument/2006/relationships/hyperlink" Target="#Instru&#231;&#245;es!D6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4</xdr:row>
      <xdr:rowOff>57150</xdr:rowOff>
    </xdr:from>
    <xdr:ext cx="8286750" cy="255583"/>
    <xdr:sp macro="" textlink="">
      <xdr:nvSpPr>
        <xdr:cNvPr id="9" name="CaixaDeTexto 8"/>
        <xdr:cNvSpPr txBox="1"/>
      </xdr:nvSpPr>
      <xdr:spPr>
        <a:xfrm>
          <a:off x="1905000" y="1524000"/>
          <a:ext cx="8286750" cy="255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A)</a:t>
          </a:r>
          <a:r>
            <a:rPr lang="pt-BR" sz="1100" baseline="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Na aba Cadastros, nomeie e avalie cada concorrente em cada categoria, usando as seguintes categorias:</a:t>
          </a:r>
        </a:p>
      </xdr:txBody>
    </xdr:sp>
    <xdr:clientData/>
  </xdr:oneCellAnchor>
  <xdr:twoCellAnchor>
    <xdr:from>
      <xdr:col>0</xdr:col>
      <xdr:colOff>219075</xdr:colOff>
      <xdr:row>5</xdr:row>
      <xdr:rowOff>57150</xdr:rowOff>
    </xdr:from>
    <xdr:to>
      <xdr:col>1</xdr:col>
      <xdr:colOff>1152525</xdr:colOff>
      <xdr:row>7</xdr:row>
      <xdr:rowOff>66675</xdr:rowOff>
    </xdr:to>
    <xdr:sp macro="" textlink="">
      <xdr:nvSpPr>
        <xdr:cNvPr id="13" name="Retângulo de cantos arredondados 12">
          <a:hlinkClick xmlns:r="http://schemas.openxmlformats.org/officeDocument/2006/relationships" r:id="rId1"/>
        </xdr:cNvPr>
        <xdr:cNvSpPr/>
      </xdr:nvSpPr>
      <xdr:spPr>
        <a:xfrm>
          <a:off x="219075" y="1704975"/>
          <a:ext cx="1247775" cy="371475"/>
        </a:xfrm>
        <a:prstGeom prst="roundRect">
          <a:avLst/>
        </a:prstGeom>
        <a:solidFill>
          <a:schemeClr val="accent4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/>
              </a:solidFill>
              <a:latin typeface="Arial Rounded MT Bold" panose="020F0704030504030204" pitchFamily="34" charset="0"/>
            </a:rPr>
            <a:t>Instruções</a:t>
          </a:r>
        </a:p>
      </xdr:txBody>
    </xdr:sp>
    <xdr:clientData/>
  </xdr:twoCellAnchor>
  <xdr:twoCellAnchor>
    <xdr:from>
      <xdr:col>0</xdr:col>
      <xdr:colOff>219075</xdr:colOff>
      <xdr:row>8</xdr:row>
      <xdr:rowOff>55959</xdr:rowOff>
    </xdr:from>
    <xdr:to>
      <xdr:col>1</xdr:col>
      <xdr:colOff>1152525</xdr:colOff>
      <xdr:row>10</xdr:row>
      <xdr:rowOff>65484</xdr:rowOff>
    </xdr:to>
    <xdr:sp macro="" textlink="">
      <xdr:nvSpPr>
        <xdr:cNvPr id="14" name="Retângulo de cantos arredondados 13">
          <a:hlinkClick xmlns:r="http://schemas.openxmlformats.org/officeDocument/2006/relationships" r:id="rId2"/>
        </xdr:cNvPr>
        <xdr:cNvSpPr/>
      </xdr:nvSpPr>
      <xdr:spPr>
        <a:xfrm>
          <a:off x="219075" y="2246709"/>
          <a:ext cx="1247775" cy="371475"/>
        </a:xfrm>
        <a:prstGeom prst="roundRect">
          <a:avLst/>
        </a:prstGeom>
        <a:solidFill>
          <a:schemeClr val="accent2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/>
              </a:solidFill>
              <a:latin typeface="Arial Rounded MT Bold" panose="020F0704030504030204" pitchFamily="34" charset="0"/>
            </a:rPr>
            <a:t>Cadastros</a:t>
          </a:r>
        </a:p>
      </xdr:txBody>
    </xdr:sp>
    <xdr:clientData/>
  </xdr:twoCellAnchor>
  <xdr:twoCellAnchor>
    <xdr:from>
      <xdr:col>0</xdr:col>
      <xdr:colOff>219075</xdr:colOff>
      <xdr:row>11</xdr:row>
      <xdr:rowOff>54768</xdr:rowOff>
    </xdr:from>
    <xdr:to>
      <xdr:col>1</xdr:col>
      <xdr:colOff>1152525</xdr:colOff>
      <xdr:row>13</xdr:row>
      <xdr:rowOff>64293</xdr:rowOff>
    </xdr:to>
    <xdr:sp macro="" textlink="">
      <xdr:nvSpPr>
        <xdr:cNvPr id="15" name="Retângulo de cantos arredondados 14">
          <a:hlinkClick xmlns:r="http://schemas.openxmlformats.org/officeDocument/2006/relationships" r:id="rId3"/>
        </xdr:cNvPr>
        <xdr:cNvSpPr/>
      </xdr:nvSpPr>
      <xdr:spPr>
        <a:xfrm>
          <a:off x="219075" y="2788443"/>
          <a:ext cx="1247775" cy="371475"/>
        </a:xfrm>
        <a:prstGeom prst="roundRect">
          <a:avLst/>
        </a:prstGeom>
        <a:solidFill>
          <a:srgbClr val="3C8DBC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/>
              </a:solidFill>
              <a:latin typeface="Arial Rounded MT Bold" panose="020F0704030504030204" pitchFamily="34" charset="0"/>
            </a:rPr>
            <a:t>Relatório</a:t>
          </a:r>
        </a:p>
      </xdr:txBody>
    </xdr:sp>
    <xdr:clientData/>
  </xdr:twoCellAnchor>
  <xdr:oneCellAnchor>
    <xdr:from>
      <xdr:col>2</xdr:col>
      <xdr:colOff>266700</xdr:colOff>
      <xdr:row>6</xdr:row>
      <xdr:rowOff>114300</xdr:rowOff>
    </xdr:from>
    <xdr:ext cx="8286750" cy="953466"/>
    <xdr:sp macro="" textlink="">
      <xdr:nvSpPr>
        <xdr:cNvPr id="16" name="CaixaDeTexto 15"/>
        <xdr:cNvSpPr txBox="1"/>
      </xdr:nvSpPr>
      <xdr:spPr>
        <a:xfrm>
          <a:off x="1924050" y="1943100"/>
          <a:ext cx="8286750" cy="953466"/>
        </a:xfrm>
        <a:prstGeom prst="rect">
          <a:avLst/>
        </a:prstGeom>
        <a:solidFill>
          <a:srgbClr val="3C8DB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Melhor </a:t>
          </a:r>
          <a:r>
            <a:rPr lang="pt-B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O concorrente tem políticas melhores e mais competitivas que as suas.</a:t>
          </a:r>
        </a:p>
        <a:p>
          <a:endParaRPr lang="pt-BR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Igual </a:t>
          </a:r>
          <a:r>
            <a:rPr lang="pt-B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O concorrente tem políticas equivalentes às suas.</a:t>
          </a:r>
        </a:p>
        <a:p>
          <a:endParaRPr lang="pt-BR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Pior</a:t>
          </a:r>
          <a:r>
            <a:rPr lang="pt-B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- O concorrente tem políticas inferiores e menos competitivas que as suas.</a:t>
          </a:r>
          <a:endParaRPr lang="pt-BR" sz="1100">
            <a:solidFill>
              <a:schemeClr val="bg1"/>
            </a:solidFill>
            <a:effectLst/>
            <a:latin typeface="Arial Rounded MT Bold" panose="020F0704030504030204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8286750" cy="255583"/>
    <xdr:sp macro="" textlink="">
      <xdr:nvSpPr>
        <xdr:cNvPr id="17" name="CaixaDeTexto 16"/>
        <xdr:cNvSpPr txBox="1"/>
      </xdr:nvSpPr>
      <xdr:spPr>
        <a:xfrm>
          <a:off x="1885950" y="3095625"/>
          <a:ext cx="8286750" cy="255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Logo abaixo, no campo cinza, você também pode resumir as principais práticas dos rivais em cada categoria.</a:t>
          </a:r>
        </a:p>
      </xdr:txBody>
    </xdr:sp>
    <xdr:clientData/>
  </xdr:oneCellAnchor>
  <xdr:oneCellAnchor>
    <xdr:from>
      <xdr:col>2</xdr:col>
      <xdr:colOff>209550</xdr:colOff>
      <xdr:row>15</xdr:row>
      <xdr:rowOff>47625</xdr:rowOff>
    </xdr:from>
    <xdr:ext cx="8286750" cy="418833"/>
    <xdr:sp macro="" textlink="">
      <xdr:nvSpPr>
        <xdr:cNvPr id="18" name="CaixaDeTexto 17"/>
        <xdr:cNvSpPr txBox="1"/>
      </xdr:nvSpPr>
      <xdr:spPr>
        <a:xfrm>
          <a:off x="1866900" y="3505200"/>
          <a:ext cx="8286750" cy="418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B)</a:t>
          </a:r>
          <a:r>
            <a:rPr lang="pt-BR" sz="1100" baseline="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Após avaliar os concorrentes, volte ao início da planilha e avalie suas próprias políticas em relação à média geral, usando as seguintes categorias:</a:t>
          </a:r>
        </a:p>
      </xdr:txBody>
    </xdr:sp>
    <xdr:clientData/>
  </xdr:oneCellAnchor>
  <xdr:oneCellAnchor>
    <xdr:from>
      <xdr:col>2</xdr:col>
      <xdr:colOff>276225</xdr:colOff>
      <xdr:row>18</xdr:row>
      <xdr:rowOff>57150</xdr:rowOff>
    </xdr:from>
    <xdr:ext cx="8286750" cy="953466"/>
    <xdr:sp macro="" textlink="">
      <xdr:nvSpPr>
        <xdr:cNvPr id="19" name="CaixaDeTexto 18"/>
        <xdr:cNvSpPr txBox="1"/>
      </xdr:nvSpPr>
      <xdr:spPr>
        <a:xfrm>
          <a:off x="1933575" y="4057650"/>
          <a:ext cx="8286750" cy="953466"/>
        </a:xfrm>
        <a:prstGeom prst="rect">
          <a:avLst/>
        </a:prstGeom>
        <a:solidFill>
          <a:srgbClr val="3C8DB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pt-BR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Acima da média </a:t>
          </a:r>
          <a:r>
            <a:rPr lang="pt-B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Suas políticas são diferenciadas e estão acima da média do mercado.</a:t>
          </a:r>
        </a:p>
        <a:p>
          <a:pPr marL="0" indent="0"/>
          <a:endParaRPr lang="pt-BR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pt-BR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Igual à média - </a:t>
          </a:r>
          <a:r>
            <a:rPr lang="pt-B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Suas políticas são padrão e estão na média do mercado.</a:t>
          </a:r>
        </a:p>
        <a:p>
          <a:pPr marL="0" indent="0"/>
          <a:endParaRPr lang="pt-BR" sz="1100" b="1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pt-BR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Abaixo da média </a:t>
          </a:r>
          <a:r>
            <a:rPr lang="pt-B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Suas políticas estão defasadas, abaixo da média do mercado.</a:t>
          </a:r>
        </a:p>
      </xdr:txBody>
    </xdr:sp>
    <xdr:clientData/>
  </xdr:oneCellAnchor>
  <xdr:oneCellAnchor>
    <xdr:from>
      <xdr:col>2</xdr:col>
      <xdr:colOff>190500</xdr:colOff>
      <xdr:row>24</xdr:row>
      <xdr:rowOff>133350</xdr:rowOff>
    </xdr:from>
    <xdr:ext cx="8286750" cy="418833"/>
    <xdr:sp macro="" textlink="">
      <xdr:nvSpPr>
        <xdr:cNvPr id="20" name="CaixaDeTexto 19"/>
        <xdr:cNvSpPr txBox="1"/>
      </xdr:nvSpPr>
      <xdr:spPr>
        <a:xfrm>
          <a:off x="1847850" y="5219700"/>
          <a:ext cx="8286750" cy="418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C)</a:t>
          </a:r>
          <a:r>
            <a:rPr lang="pt-BR" sz="1100" baseline="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Após comparar</a:t>
          </a:r>
          <a:r>
            <a:rPr lang="pt-BR" sz="1100" baseline="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 sua loja a todos os competidores, você também pode escolher quem é o melhor de cada categoria</a:t>
          </a:r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 (e ficar sempre de olho no que ele faz, claro).</a:t>
          </a:r>
        </a:p>
      </xdr:txBody>
    </xdr:sp>
    <xdr:clientData/>
  </xdr:oneCellAnchor>
  <xdr:oneCellAnchor>
    <xdr:from>
      <xdr:col>2</xdr:col>
      <xdr:colOff>190500</xdr:colOff>
      <xdr:row>27</xdr:row>
      <xdr:rowOff>66675</xdr:rowOff>
    </xdr:from>
    <xdr:ext cx="8286750" cy="582082"/>
    <xdr:sp macro="" textlink="">
      <xdr:nvSpPr>
        <xdr:cNvPr id="12" name="CaixaDeTexto 11"/>
        <xdr:cNvSpPr txBox="1"/>
      </xdr:nvSpPr>
      <xdr:spPr>
        <a:xfrm>
          <a:off x="1847850" y="5695950"/>
          <a:ext cx="8286750" cy="582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D)</a:t>
          </a:r>
          <a:r>
            <a:rPr lang="pt-BR" sz="1100" baseline="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Arial Rounded MT Bold" panose="020F0704030504030204" pitchFamily="34" charset="0"/>
              <a:ea typeface="+mn-ea"/>
              <a:cs typeface="+mn-cs"/>
            </a:rPr>
            <a:t>Após preencher todos esses dados, vá até a aba relatórios. Lá você encontrará um resumo da situação da sua empresa em relação à concorrência, podendo identificar quem são seus principais competidores e quais são os quesitos em que sua loja precisa melhorar.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238125</xdr:rowOff>
    </xdr:from>
    <xdr:to>
      <xdr:col>1</xdr:col>
      <xdr:colOff>1133475</xdr:colOff>
      <xdr:row>7</xdr:row>
      <xdr:rowOff>133350</xdr:rowOff>
    </xdr:to>
    <xdr:sp macro="" textlink="">
      <xdr:nvSpPr>
        <xdr:cNvPr id="4" name="Retângulo de cantos arredondados 3">
          <a:hlinkClick xmlns:r="http://schemas.openxmlformats.org/officeDocument/2006/relationships" r:id="rId1"/>
        </xdr:cNvPr>
        <xdr:cNvSpPr/>
      </xdr:nvSpPr>
      <xdr:spPr>
        <a:xfrm>
          <a:off x="200025" y="1704975"/>
          <a:ext cx="1247775" cy="371475"/>
        </a:xfrm>
        <a:prstGeom prst="roundRect">
          <a:avLst/>
        </a:prstGeom>
        <a:solidFill>
          <a:schemeClr val="accent4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/>
              </a:solidFill>
              <a:latin typeface="Arial Rounded MT Bold" panose="020F0704030504030204" pitchFamily="34" charset="0"/>
            </a:rPr>
            <a:t>Instruções</a:t>
          </a:r>
        </a:p>
      </xdr:txBody>
    </xdr:sp>
    <xdr:clientData/>
  </xdr:twoCellAnchor>
  <xdr:twoCellAnchor>
    <xdr:from>
      <xdr:col>0</xdr:col>
      <xdr:colOff>200025</xdr:colOff>
      <xdr:row>7</xdr:row>
      <xdr:rowOff>303609</xdr:rowOff>
    </xdr:from>
    <xdr:to>
      <xdr:col>1</xdr:col>
      <xdr:colOff>1133475</xdr:colOff>
      <xdr:row>9</xdr:row>
      <xdr:rowOff>189309</xdr:rowOff>
    </xdr:to>
    <xdr:sp macro="" textlink="">
      <xdr:nvSpPr>
        <xdr:cNvPr id="5" name="Retângulo de cantos arredondados 4">
          <a:hlinkClick xmlns:r="http://schemas.openxmlformats.org/officeDocument/2006/relationships" r:id="rId2"/>
        </xdr:cNvPr>
        <xdr:cNvSpPr/>
      </xdr:nvSpPr>
      <xdr:spPr>
        <a:xfrm>
          <a:off x="200025" y="2246709"/>
          <a:ext cx="1247775" cy="371475"/>
        </a:xfrm>
        <a:prstGeom prst="roundRect">
          <a:avLst/>
        </a:prstGeom>
        <a:solidFill>
          <a:srgbClr val="FF9933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/>
              </a:solidFill>
              <a:latin typeface="Arial Rounded MT Bold" panose="020F0704030504030204" pitchFamily="34" charset="0"/>
            </a:rPr>
            <a:t>Cadastros</a:t>
          </a:r>
        </a:p>
      </xdr:txBody>
    </xdr:sp>
    <xdr:clientData/>
  </xdr:twoCellAnchor>
  <xdr:twoCellAnchor>
    <xdr:from>
      <xdr:col>0</xdr:col>
      <xdr:colOff>200025</xdr:colOff>
      <xdr:row>9</xdr:row>
      <xdr:rowOff>359568</xdr:rowOff>
    </xdr:from>
    <xdr:to>
      <xdr:col>1</xdr:col>
      <xdr:colOff>1133475</xdr:colOff>
      <xdr:row>11</xdr:row>
      <xdr:rowOff>245268</xdr:rowOff>
    </xdr:to>
    <xdr:sp macro="" textlink="">
      <xdr:nvSpPr>
        <xdr:cNvPr id="6" name="Retângulo de cantos arredondados 5">
          <a:hlinkClick xmlns:r="http://schemas.openxmlformats.org/officeDocument/2006/relationships" r:id="rId3"/>
        </xdr:cNvPr>
        <xdr:cNvSpPr/>
      </xdr:nvSpPr>
      <xdr:spPr>
        <a:xfrm>
          <a:off x="200025" y="2788443"/>
          <a:ext cx="1247775" cy="371475"/>
        </a:xfrm>
        <a:prstGeom prst="roundRect">
          <a:avLst/>
        </a:prstGeom>
        <a:solidFill>
          <a:srgbClr val="3C8DBC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/>
              </a:solidFill>
              <a:latin typeface="Arial Rounded MT Bold" panose="020F0704030504030204" pitchFamily="34" charset="0"/>
            </a:rPr>
            <a:t>Relatório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342900</xdr:rowOff>
    </xdr:from>
    <xdr:to>
      <xdr:col>1</xdr:col>
      <xdr:colOff>1133475</xdr:colOff>
      <xdr:row>6</xdr:row>
      <xdr:rowOff>352425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00025" y="1714500"/>
          <a:ext cx="1247775" cy="371475"/>
        </a:xfrm>
        <a:prstGeom prst="roundRect">
          <a:avLst/>
        </a:prstGeom>
        <a:solidFill>
          <a:schemeClr val="accent4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/>
              </a:solidFill>
              <a:latin typeface="Arial Rounded MT Bold" panose="020F0704030504030204" pitchFamily="34" charset="0"/>
            </a:rPr>
            <a:t>Instruções</a:t>
          </a:r>
        </a:p>
      </xdr:txBody>
    </xdr:sp>
    <xdr:clientData/>
  </xdr:twoCellAnchor>
  <xdr:twoCellAnchor>
    <xdr:from>
      <xdr:col>0</xdr:col>
      <xdr:colOff>200025</xdr:colOff>
      <xdr:row>7</xdr:row>
      <xdr:rowOff>160734</xdr:rowOff>
    </xdr:from>
    <xdr:to>
      <xdr:col>1</xdr:col>
      <xdr:colOff>1133475</xdr:colOff>
      <xdr:row>8</xdr:row>
      <xdr:rowOff>170259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200025" y="2256234"/>
          <a:ext cx="1247775" cy="371475"/>
        </a:xfrm>
        <a:prstGeom prst="roundRect">
          <a:avLst/>
        </a:prstGeom>
        <a:solidFill>
          <a:schemeClr val="accent2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/>
              </a:solidFill>
              <a:latin typeface="Arial Rounded MT Bold" panose="020F0704030504030204" pitchFamily="34" charset="0"/>
            </a:rPr>
            <a:t>Cadastros</a:t>
          </a:r>
        </a:p>
      </xdr:txBody>
    </xdr:sp>
    <xdr:clientData/>
  </xdr:twoCellAnchor>
  <xdr:twoCellAnchor>
    <xdr:from>
      <xdr:col>0</xdr:col>
      <xdr:colOff>200025</xdr:colOff>
      <xdr:row>8</xdr:row>
      <xdr:rowOff>340518</xdr:rowOff>
    </xdr:from>
    <xdr:to>
      <xdr:col>1</xdr:col>
      <xdr:colOff>1133475</xdr:colOff>
      <xdr:row>9</xdr:row>
      <xdr:rowOff>350043</xdr:rowOff>
    </xdr:to>
    <xdr:sp macro="" textlink="">
      <xdr:nvSpPr>
        <xdr:cNvPr id="9" name="Retângulo de cantos arredondados 8">
          <a:hlinkClick xmlns:r="http://schemas.openxmlformats.org/officeDocument/2006/relationships" r:id="rId3"/>
        </xdr:cNvPr>
        <xdr:cNvSpPr/>
      </xdr:nvSpPr>
      <xdr:spPr>
        <a:xfrm>
          <a:off x="200025" y="2797968"/>
          <a:ext cx="1247775" cy="371475"/>
        </a:xfrm>
        <a:prstGeom prst="roundRect">
          <a:avLst/>
        </a:prstGeom>
        <a:solidFill>
          <a:srgbClr val="3C8DBC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/>
              </a:solidFill>
              <a:latin typeface="Arial Rounded MT Bold" panose="020F0704030504030204" pitchFamily="34" charset="0"/>
            </a:rPr>
            <a:t>Relatório</a:t>
          </a:r>
        </a:p>
      </xdr:txBody>
    </xdr:sp>
    <xdr:clientData/>
  </xdr:twoCellAnchor>
  <xdr:twoCellAnchor>
    <xdr:from>
      <xdr:col>2</xdr:col>
      <xdr:colOff>57149</xdr:colOff>
      <xdr:row>6</xdr:row>
      <xdr:rowOff>47625</xdr:rowOff>
    </xdr:from>
    <xdr:to>
      <xdr:col>11</xdr:col>
      <xdr:colOff>361950</xdr:colOff>
      <xdr:row>14</xdr:row>
      <xdr:rowOff>276225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317500</xdr:colOff>
      <xdr:row>6</xdr:row>
      <xdr:rowOff>47624</xdr:rowOff>
    </xdr:from>
    <xdr:to>
      <xdr:col>20</xdr:col>
      <xdr:colOff>412750</xdr:colOff>
      <xdr:row>14</xdr:row>
      <xdr:rowOff>349250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9526</xdr:colOff>
      <xdr:row>17</xdr:row>
      <xdr:rowOff>123825</xdr:rowOff>
    </xdr:from>
    <xdr:to>
      <xdr:col>21</xdr:col>
      <xdr:colOff>552450</xdr:colOff>
      <xdr:row>31</xdr:row>
      <xdr:rowOff>133350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7"/>
  </sheetPr>
  <dimension ref="A1:T46"/>
  <sheetViews>
    <sheetView showGridLines="0" zoomScaleNormal="100" workbookViewId="0">
      <pane ySplit="1" topLeftCell="A2" activePane="bottomLeft" state="frozen"/>
      <selection pane="bottomLeft" activeCell="U15" sqref="U15"/>
    </sheetView>
  </sheetViews>
  <sheetFormatPr defaultRowHeight="14.25" x14ac:dyDescent="0.2"/>
  <cols>
    <col min="1" max="1" width="4.7109375" style="32" customWidth="1"/>
    <col min="2" max="2" width="20.140625" style="32" customWidth="1"/>
    <col min="3" max="4" width="9.140625" style="1"/>
    <col min="5" max="5" width="13" style="1" customWidth="1"/>
    <col min="6" max="13" width="9.140625" style="1"/>
    <col min="14" max="19" width="9.140625" style="3"/>
    <col min="20" max="16384" width="9.140625" style="1"/>
  </cols>
  <sheetData>
    <row r="1" spans="1:20" ht="45" customHeight="1" x14ac:dyDescent="0.55000000000000004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1"/>
      <c r="R1" s="31"/>
      <c r="S1" s="31"/>
      <c r="T1" s="31"/>
    </row>
    <row r="2" spans="1:20" ht="15" customHeight="1" x14ac:dyDescent="0.35">
      <c r="A2" s="34"/>
      <c r="B2" s="34"/>
      <c r="C2" s="28"/>
      <c r="D2" s="30" t="s">
        <v>14</v>
      </c>
      <c r="E2" s="30"/>
      <c r="F2" s="28"/>
      <c r="G2" s="28"/>
      <c r="H2" s="28"/>
      <c r="I2" s="28"/>
      <c r="J2" s="28"/>
      <c r="K2" s="28"/>
      <c r="L2" s="28"/>
      <c r="M2" s="28"/>
      <c r="N2" s="29"/>
      <c r="O2" s="29"/>
      <c r="P2" s="29"/>
    </row>
    <row r="3" spans="1:20" ht="16.5" x14ac:dyDescent="0.35">
      <c r="A3" s="34"/>
      <c r="B3" s="34"/>
      <c r="C3" s="28"/>
      <c r="D3" s="30"/>
      <c r="E3" s="30"/>
      <c r="F3" s="28"/>
      <c r="G3" s="28"/>
      <c r="H3" s="28"/>
      <c r="I3" s="28"/>
      <c r="J3" s="28"/>
      <c r="K3" s="28"/>
      <c r="L3" s="28"/>
      <c r="M3" s="28"/>
      <c r="N3" s="29"/>
      <c r="O3" s="29"/>
      <c r="P3" s="29"/>
    </row>
    <row r="4" spans="1:20" ht="16.5" x14ac:dyDescent="0.35">
      <c r="A4" s="34"/>
      <c r="B4" s="34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9"/>
      <c r="P4" s="29"/>
    </row>
    <row r="5" spans="1:20" ht="14.25" customHeight="1" x14ac:dyDescent="0.35">
      <c r="A5" s="34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>
        <v>1</v>
      </c>
      <c r="O5" s="29" t="s">
        <v>2</v>
      </c>
      <c r="P5" s="29" t="s">
        <v>6</v>
      </c>
      <c r="R5" s="3">
        <v>1</v>
      </c>
    </row>
    <row r="6" spans="1:20" ht="14.25" customHeight="1" x14ac:dyDescent="0.35">
      <c r="A6" s="35"/>
      <c r="B6" s="3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>
        <v>2</v>
      </c>
      <c r="O6" s="29" t="s">
        <v>3</v>
      </c>
      <c r="P6" s="29" t="s">
        <v>7</v>
      </c>
      <c r="R6" s="3">
        <v>2</v>
      </c>
    </row>
    <row r="7" spans="1:20" ht="16.5" x14ac:dyDescent="0.35">
      <c r="A7" s="34"/>
      <c r="B7" s="3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>
        <v>3</v>
      </c>
      <c r="O7" s="29" t="s">
        <v>4</v>
      </c>
      <c r="P7" s="29" t="s">
        <v>11</v>
      </c>
      <c r="R7" s="3">
        <v>3</v>
      </c>
    </row>
    <row r="8" spans="1:20" ht="16.5" x14ac:dyDescent="0.35">
      <c r="A8" s="35"/>
      <c r="B8" s="3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>
        <v>4</v>
      </c>
      <c r="O8" s="29" t="s">
        <v>5</v>
      </c>
      <c r="P8" s="29" t="s">
        <v>8</v>
      </c>
      <c r="R8" s="3">
        <v>4</v>
      </c>
    </row>
    <row r="9" spans="1:20" ht="16.5" x14ac:dyDescent="0.35">
      <c r="A9" s="34"/>
      <c r="B9" s="3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>
        <v>5</v>
      </c>
      <c r="O9" s="29"/>
      <c r="P9" s="29" t="s">
        <v>9</v>
      </c>
    </row>
    <row r="10" spans="1:20" ht="16.5" x14ac:dyDescent="0.35">
      <c r="A10" s="35"/>
      <c r="B10" s="3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9"/>
      <c r="P10" s="29"/>
    </row>
    <row r="11" spans="1:20" ht="16.5" x14ac:dyDescent="0.35">
      <c r="A11" s="34"/>
      <c r="B11" s="3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</row>
    <row r="12" spans="1:20" ht="16.5" x14ac:dyDescent="0.35">
      <c r="A12" s="35"/>
      <c r="B12" s="3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</row>
    <row r="13" spans="1:20" ht="16.5" x14ac:dyDescent="0.35">
      <c r="A13" s="34"/>
      <c r="B13" s="3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29" t="s">
        <v>16</v>
      </c>
      <c r="P13" s="29"/>
    </row>
    <row r="14" spans="1:20" ht="16.5" x14ac:dyDescent="0.35">
      <c r="A14" s="35"/>
      <c r="B14" s="3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9" t="s">
        <v>15</v>
      </c>
      <c r="P14" s="29"/>
    </row>
    <row r="15" spans="1:20" ht="16.5" x14ac:dyDescent="0.35">
      <c r="A15" s="34"/>
      <c r="B15" s="3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9"/>
      <c r="P15" s="29"/>
    </row>
    <row r="16" spans="1:20" ht="16.5" x14ac:dyDescent="0.35">
      <c r="A16" s="34"/>
      <c r="B16" s="3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9" t="s">
        <v>0</v>
      </c>
      <c r="P16" s="29"/>
    </row>
    <row r="17" spans="1:16" ht="16.5" x14ac:dyDescent="0.35">
      <c r="A17" s="34"/>
      <c r="B17" s="3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9" t="s">
        <v>1</v>
      </c>
      <c r="P17" s="29"/>
    </row>
    <row r="18" spans="1:16" ht="16.5" x14ac:dyDescent="0.35">
      <c r="A18" s="34"/>
      <c r="B18" s="3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29"/>
      <c r="P18" s="29"/>
    </row>
    <row r="19" spans="1:16" ht="16.5" x14ac:dyDescent="0.35">
      <c r="A19" s="34"/>
      <c r="B19" s="3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  <c r="P19" s="29"/>
    </row>
    <row r="20" spans="1:16" ht="16.5" x14ac:dyDescent="0.35">
      <c r="A20" s="34"/>
      <c r="B20" s="3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</row>
    <row r="21" spans="1:16" ht="16.5" x14ac:dyDescent="0.35">
      <c r="A21" s="34"/>
      <c r="B21" s="3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29"/>
      <c r="P21" s="29"/>
    </row>
    <row r="22" spans="1:16" ht="16.5" x14ac:dyDescent="0.35">
      <c r="A22" s="34"/>
      <c r="B22" s="34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29"/>
      <c r="P22" s="29"/>
    </row>
    <row r="23" spans="1:16" ht="16.5" x14ac:dyDescent="0.35">
      <c r="A23" s="34"/>
      <c r="B23" s="34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</row>
    <row r="24" spans="1:16" ht="16.5" x14ac:dyDescent="0.35">
      <c r="A24" s="34"/>
      <c r="B24" s="3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9"/>
      <c r="P24" s="29"/>
    </row>
    <row r="25" spans="1:16" ht="16.5" x14ac:dyDescent="0.35">
      <c r="A25" s="34"/>
      <c r="B25" s="34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29"/>
      <c r="P25" s="29"/>
    </row>
    <row r="26" spans="1:16" ht="16.5" x14ac:dyDescent="0.35">
      <c r="A26" s="34"/>
      <c r="B26" s="3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29"/>
      <c r="P26" s="29"/>
    </row>
    <row r="27" spans="1:16" ht="16.5" x14ac:dyDescent="0.35">
      <c r="A27" s="34"/>
      <c r="B27" s="3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29"/>
      <c r="P27" s="29"/>
    </row>
    <row r="28" spans="1:16" ht="16.5" x14ac:dyDescent="0.35">
      <c r="A28" s="34"/>
      <c r="B28" s="34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29"/>
      <c r="P28" s="29"/>
    </row>
    <row r="29" spans="1:16" ht="16.5" x14ac:dyDescent="0.35">
      <c r="A29" s="34"/>
      <c r="B29" s="34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29"/>
      <c r="P29" s="29"/>
    </row>
    <row r="30" spans="1:16" ht="16.5" x14ac:dyDescent="0.35">
      <c r="A30" s="34"/>
      <c r="B30" s="3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9"/>
      <c r="P30" s="29"/>
    </row>
    <row r="31" spans="1:16" ht="16.5" x14ac:dyDescent="0.3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29"/>
      <c r="P31" s="29"/>
    </row>
    <row r="32" spans="1:16" ht="16.5" x14ac:dyDescent="0.3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9"/>
      <c r="P32" s="29"/>
    </row>
    <row r="37" ht="14.25" customHeight="1" x14ac:dyDescent="0.2"/>
    <row r="38" ht="14.25" customHeight="1" x14ac:dyDescent="0.2"/>
    <row r="45" ht="14.25" customHeight="1" x14ac:dyDescent="0.2"/>
    <row r="46" ht="14.25" customHeight="1" x14ac:dyDescent="0.2"/>
  </sheetData>
  <sheetProtection selectLockedCells="1" selectUnlockedCells="1"/>
  <mergeCells count="7">
    <mergeCell ref="A14:B14"/>
    <mergeCell ref="A6:B6"/>
    <mergeCell ref="A8:B8"/>
    <mergeCell ref="A10:B10"/>
    <mergeCell ref="A12:B12"/>
    <mergeCell ref="D2:E3"/>
    <mergeCell ref="A1:P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9933"/>
  </sheetPr>
  <dimension ref="A1:AD317"/>
  <sheetViews>
    <sheetView showGridLines="0" zoomScaleNormal="100" workbookViewId="0">
      <pane ySplit="1" topLeftCell="A2" activePane="bottomLeft" state="frozen"/>
      <selection pane="bottomLeft" activeCell="D12" sqref="D12:D13"/>
    </sheetView>
  </sheetViews>
  <sheetFormatPr defaultRowHeight="14.25" x14ac:dyDescent="0.25"/>
  <cols>
    <col min="1" max="1" width="4.7109375" style="37" customWidth="1"/>
    <col min="2" max="2" width="20.140625" style="37" customWidth="1"/>
    <col min="3" max="3" width="9.140625" style="15"/>
    <col min="4" max="10" width="20.7109375" style="2" customWidth="1"/>
    <col min="11" max="11" width="10.7109375" style="4" customWidth="1"/>
    <col min="12" max="12" width="9.140625" style="4"/>
    <col min="13" max="13" width="6.140625" style="4" bestFit="1" customWidth="1"/>
    <col min="14" max="14" width="9.85546875" style="4" customWidth="1"/>
    <col min="15" max="17" width="9.140625" style="4"/>
    <col min="18" max="18" width="5" style="4" customWidth="1"/>
    <col min="19" max="25" width="9.140625" style="4" customWidth="1"/>
    <col min="26" max="26" width="5" style="4" customWidth="1"/>
    <col min="27" max="27" width="25" style="19" customWidth="1"/>
    <col min="28" max="28" width="9.140625" style="2"/>
    <col min="29" max="29" width="16.85546875" style="2" bestFit="1" customWidth="1"/>
    <col min="30" max="16384" width="9.140625" style="2"/>
  </cols>
  <sheetData>
    <row r="1" spans="1:30" ht="45" customHeight="1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8"/>
      <c r="AB1" s="18"/>
      <c r="AC1" s="18"/>
    </row>
    <row r="3" spans="1:30" ht="15" customHeight="1" x14ac:dyDescent="0.25">
      <c r="D3" s="26" t="s">
        <v>17</v>
      </c>
      <c r="E3" s="26"/>
      <c r="P3" s="4" t="s">
        <v>28</v>
      </c>
      <c r="S3" s="4" t="s">
        <v>25</v>
      </c>
      <c r="T3" s="4">
        <v>3</v>
      </c>
    </row>
    <row r="4" spans="1:30" x14ac:dyDescent="0.25">
      <c r="D4" s="26"/>
      <c r="E4" s="26"/>
      <c r="P4" s="4" t="s">
        <v>29</v>
      </c>
      <c r="S4" s="4" t="s">
        <v>26</v>
      </c>
      <c r="T4" s="4">
        <v>2</v>
      </c>
    </row>
    <row r="5" spans="1:30" x14ac:dyDescent="0.25">
      <c r="P5" s="4" t="s">
        <v>30</v>
      </c>
      <c r="S5" s="4" t="s">
        <v>27</v>
      </c>
      <c r="T5" s="4">
        <v>1</v>
      </c>
      <c r="AA5" s="2"/>
    </row>
    <row r="6" spans="1:30" ht="27.95" customHeight="1" x14ac:dyDescent="0.25">
      <c r="D6" s="13"/>
      <c r="E6" s="40" t="s">
        <v>19</v>
      </c>
      <c r="F6" s="40" t="s">
        <v>20</v>
      </c>
      <c r="G6" s="41" t="s">
        <v>21</v>
      </c>
      <c r="H6" s="40" t="s">
        <v>22</v>
      </c>
      <c r="I6" s="41" t="s">
        <v>23</v>
      </c>
      <c r="J6" s="41" t="s">
        <v>24</v>
      </c>
      <c r="AA6" s="2"/>
    </row>
    <row r="7" spans="1:30" ht="9.9499999999999993" customHeight="1" x14ac:dyDescent="0.2">
      <c r="A7" s="38"/>
      <c r="B7" s="38"/>
      <c r="D7" s="13"/>
      <c r="E7" s="13"/>
      <c r="F7" s="13"/>
      <c r="G7" s="13"/>
      <c r="H7" s="13"/>
      <c r="I7" s="13"/>
      <c r="J7" s="13"/>
      <c r="AA7" s="2"/>
    </row>
    <row r="8" spans="1:30" ht="28.5" customHeight="1" x14ac:dyDescent="0.2">
      <c r="A8" s="39"/>
      <c r="B8" s="39"/>
      <c r="D8" s="42" t="s">
        <v>34</v>
      </c>
      <c r="E8" s="43" t="s">
        <v>42</v>
      </c>
      <c r="F8" s="43" t="s">
        <v>40</v>
      </c>
      <c r="G8" s="43" t="s">
        <v>42</v>
      </c>
      <c r="H8" s="43" t="s">
        <v>41</v>
      </c>
      <c r="I8" s="43" t="s">
        <v>39</v>
      </c>
      <c r="J8" s="43" t="s">
        <v>38</v>
      </c>
      <c r="AA8" s="2"/>
    </row>
    <row r="9" spans="1:30" ht="9.9499999999999993" customHeight="1" x14ac:dyDescent="0.2">
      <c r="A9" s="39"/>
      <c r="B9" s="39"/>
      <c r="D9" s="13"/>
      <c r="E9" s="13"/>
      <c r="F9" s="13"/>
      <c r="G9" s="13"/>
      <c r="H9" s="13"/>
      <c r="I9" s="13"/>
      <c r="J9" s="13"/>
      <c r="AA9" s="2"/>
    </row>
    <row r="10" spans="1:30" ht="28.5" customHeight="1" x14ac:dyDescent="0.2">
      <c r="A10" s="32"/>
      <c r="B10" s="32"/>
      <c r="D10" s="44" t="s">
        <v>38</v>
      </c>
      <c r="E10" s="17" t="s">
        <v>28</v>
      </c>
      <c r="F10" s="17" t="s">
        <v>29</v>
      </c>
      <c r="G10" s="17" t="s">
        <v>28</v>
      </c>
      <c r="H10" s="17" t="s">
        <v>30</v>
      </c>
      <c r="I10" s="17" t="s">
        <v>28</v>
      </c>
      <c r="J10" s="17" t="s">
        <v>28</v>
      </c>
      <c r="AA10" s="2"/>
    </row>
    <row r="11" spans="1:30" ht="9.9499999999999993" customHeight="1" x14ac:dyDescent="0.2">
      <c r="A11" s="38"/>
      <c r="B11" s="38"/>
      <c r="D11" s="13"/>
      <c r="E11" s="13"/>
      <c r="F11" s="13"/>
      <c r="G11" s="13"/>
      <c r="H11" s="13"/>
      <c r="I11" s="13"/>
      <c r="J11" s="13"/>
      <c r="AA11" s="2"/>
      <c r="AD11" s="20"/>
    </row>
    <row r="12" spans="1:30" ht="28.5" customHeight="1" x14ac:dyDescent="0.2">
      <c r="A12" s="32"/>
      <c r="B12" s="32"/>
      <c r="C12" s="15">
        <v>1E-3</v>
      </c>
      <c r="D12" s="45" t="s">
        <v>43</v>
      </c>
      <c r="E12" s="16" t="s">
        <v>27</v>
      </c>
      <c r="F12" s="16" t="s">
        <v>27</v>
      </c>
      <c r="G12" s="16" t="s">
        <v>27</v>
      </c>
      <c r="H12" s="16" t="s">
        <v>27</v>
      </c>
      <c r="I12" s="16" t="s">
        <v>27</v>
      </c>
      <c r="J12" s="16" t="s">
        <v>27</v>
      </c>
      <c r="K12" s="4" t="str">
        <f>D12</f>
        <v>Concorrente 1</v>
      </c>
      <c r="M12" s="4">
        <f>SUM(O12:T12)</f>
        <v>6</v>
      </c>
      <c r="N12" s="4" t="str">
        <f>IF(M12=0,"",IF(M12=12,"Igual",IF(M12&lt;12,"Pior","Melhor")))</f>
        <v>Pior</v>
      </c>
      <c r="O12" s="4">
        <f>IFERROR(VLOOKUP(E12,$S$3:$T$5,2,FALSE),0)</f>
        <v>1</v>
      </c>
      <c r="P12" s="4">
        <f t="shared" ref="P12:P30" si="0">IFERROR(VLOOKUP(F12,$S$3:$T$5,2,FALSE),0)</f>
        <v>1</v>
      </c>
      <c r="Q12" s="4">
        <f t="shared" ref="Q12:Q30" si="1">IFERROR(VLOOKUP(G12,$S$3:$T$5,2,FALSE),0)</f>
        <v>1</v>
      </c>
      <c r="R12" s="4">
        <f t="shared" ref="R12:R30" si="2">IFERROR(VLOOKUP(H12,$S$3:$T$5,2,FALSE),0)</f>
        <v>1</v>
      </c>
      <c r="S12" s="4">
        <f t="shared" ref="S12:S30" si="3">IFERROR(VLOOKUP(I12,$S$3:$T$5,2,FALSE),0)</f>
        <v>1</v>
      </c>
      <c r="T12" s="4">
        <f t="shared" ref="T12:T30" si="4">IFERROR(VLOOKUP(J12,$S$3:$T$5,2,FALSE),0)</f>
        <v>1</v>
      </c>
      <c r="V12" s="4">
        <v>1</v>
      </c>
      <c r="W12" s="4" t="str">
        <f t="shared" ref="W12:W30" si="5">K12</f>
        <v>Concorrente 1</v>
      </c>
      <c r="X12" s="4">
        <f t="shared" ref="X12:X30" si="6">M12+C12</f>
        <v>6.0010000000000003</v>
      </c>
      <c r="Y12" s="4">
        <f>RANK(X12,$X$12:$X$32)</f>
        <v>7</v>
      </c>
      <c r="Z12" s="4" t="str">
        <f>W12</f>
        <v>Concorrente 1</v>
      </c>
      <c r="AA12" s="2"/>
    </row>
    <row r="13" spans="1:30" ht="12" customHeight="1" x14ac:dyDescent="0.2">
      <c r="A13" s="32"/>
      <c r="B13" s="32"/>
      <c r="D13" s="46"/>
      <c r="E13" s="23"/>
      <c r="F13" s="23"/>
      <c r="G13" s="23"/>
      <c r="H13" s="23"/>
      <c r="I13" s="23"/>
      <c r="J13" s="23"/>
      <c r="AA13" s="2"/>
    </row>
    <row r="14" spans="1:30" ht="8.1" customHeight="1" x14ac:dyDescent="0.2">
      <c r="A14" s="32"/>
      <c r="B14" s="32"/>
      <c r="D14" s="15"/>
      <c r="E14" s="15"/>
      <c r="F14" s="15"/>
      <c r="G14" s="15"/>
      <c r="H14" s="15"/>
      <c r="I14" s="15"/>
      <c r="J14" s="15"/>
      <c r="AA14" s="2"/>
    </row>
    <row r="15" spans="1:30" ht="28.5" customHeight="1" x14ac:dyDescent="0.2">
      <c r="A15" s="32"/>
      <c r="B15" s="32"/>
      <c r="C15" s="15">
        <v>2E-3</v>
      </c>
      <c r="D15" s="45" t="s">
        <v>44</v>
      </c>
      <c r="E15" s="16" t="s">
        <v>26</v>
      </c>
      <c r="F15" s="16" t="s">
        <v>26</v>
      </c>
      <c r="G15" s="16" t="s">
        <v>27</v>
      </c>
      <c r="H15" s="16" t="s">
        <v>26</v>
      </c>
      <c r="I15" s="16" t="s">
        <v>27</v>
      </c>
      <c r="J15" s="16" t="s">
        <v>27</v>
      </c>
      <c r="K15" s="4" t="str">
        <f t="shared" ref="K15:K30" si="7">D15</f>
        <v>Concorrente 2</v>
      </c>
      <c r="M15" s="4">
        <f t="shared" ref="M15:M30" si="8">SUM(O15:T15)</f>
        <v>9</v>
      </c>
      <c r="N15" s="4" t="str">
        <f t="shared" ref="N15:N30" si="9">IF(M15=0,"",IF(M15=12,"Igual",IF(M15&lt;12,"Pior","Melhor")))</f>
        <v>Pior</v>
      </c>
      <c r="O15" s="4">
        <f t="shared" ref="O15:O30" si="10">IFERROR(VLOOKUP(E15,$S$3:$T$5,2,FALSE),0)</f>
        <v>2</v>
      </c>
      <c r="P15" s="4">
        <f t="shared" si="0"/>
        <v>2</v>
      </c>
      <c r="Q15" s="4">
        <f t="shared" si="1"/>
        <v>1</v>
      </c>
      <c r="R15" s="4">
        <f t="shared" si="2"/>
        <v>2</v>
      </c>
      <c r="S15" s="4">
        <f t="shared" si="3"/>
        <v>1</v>
      </c>
      <c r="T15" s="4">
        <f t="shared" si="4"/>
        <v>1</v>
      </c>
      <c r="V15" s="4">
        <v>2</v>
      </c>
      <c r="W15" s="4" t="str">
        <f t="shared" si="5"/>
        <v>Concorrente 2</v>
      </c>
      <c r="X15" s="4">
        <f t="shared" si="6"/>
        <v>9.0020000000000007</v>
      </c>
      <c r="Y15" s="4">
        <f>RANK(X15,$X$12:$X$32)</f>
        <v>6</v>
      </c>
      <c r="Z15" s="4" t="str">
        <f t="shared" ref="Z15:Z30" si="11">W15</f>
        <v>Concorrente 2</v>
      </c>
      <c r="AA15" s="2"/>
    </row>
    <row r="16" spans="1:30" ht="12" customHeight="1" x14ac:dyDescent="0.2">
      <c r="A16" s="32"/>
      <c r="B16" s="32"/>
      <c r="D16" s="46"/>
      <c r="E16" s="23"/>
      <c r="F16" s="23"/>
      <c r="G16" s="23"/>
      <c r="H16" s="23"/>
      <c r="I16" s="23"/>
      <c r="J16" s="23"/>
      <c r="AA16" s="2"/>
    </row>
    <row r="17" spans="1:27" ht="8.1" customHeight="1" x14ac:dyDescent="0.2">
      <c r="A17" s="32"/>
      <c r="B17" s="32"/>
      <c r="D17" s="15"/>
      <c r="E17" s="15"/>
      <c r="F17" s="15"/>
      <c r="G17" s="15"/>
      <c r="H17" s="15"/>
      <c r="I17" s="15"/>
      <c r="J17" s="15"/>
      <c r="AA17" s="2"/>
    </row>
    <row r="18" spans="1:27" ht="28.5" customHeight="1" x14ac:dyDescent="0.2">
      <c r="A18" s="32"/>
      <c r="B18" s="32"/>
      <c r="C18" s="15">
        <v>3.0000000000000001E-3</v>
      </c>
      <c r="D18" s="45" t="s">
        <v>45</v>
      </c>
      <c r="E18" s="16" t="s">
        <v>27</v>
      </c>
      <c r="F18" s="16" t="s">
        <v>27</v>
      </c>
      <c r="G18" s="16" t="s">
        <v>26</v>
      </c>
      <c r="H18" s="16" t="s">
        <v>26</v>
      </c>
      <c r="I18" s="16" t="s">
        <v>25</v>
      </c>
      <c r="J18" s="16" t="s">
        <v>25</v>
      </c>
      <c r="K18" s="4" t="str">
        <f t="shared" si="7"/>
        <v>Concorrente 3</v>
      </c>
      <c r="M18" s="4">
        <f t="shared" si="8"/>
        <v>12</v>
      </c>
      <c r="N18" s="4" t="str">
        <f t="shared" si="9"/>
        <v>Igual</v>
      </c>
      <c r="O18" s="4">
        <f t="shared" si="10"/>
        <v>1</v>
      </c>
      <c r="P18" s="4">
        <f t="shared" si="0"/>
        <v>1</v>
      </c>
      <c r="Q18" s="4">
        <f t="shared" si="1"/>
        <v>2</v>
      </c>
      <c r="R18" s="4">
        <f t="shared" si="2"/>
        <v>2</v>
      </c>
      <c r="S18" s="4">
        <f t="shared" si="3"/>
        <v>3</v>
      </c>
      <c r="T18" s="4">
        <f t="shared" si="4"/>
        <v>3</v>
      </c>
      <c r="V18" s="4">
        <v>3</v>
      </c>
      <c r="W18" s="4" t="str">
        <f t="shared" si="5"/>
        <v>Concorrente 3</v>
      </c>
      <c r="X18" s="4">
        <f t="shared" si="6"/>
        <v>12.003</v>
      </c>
      <c r="Y18" s="4">
        <f>RANK(X18,$X$12:$X$32)</f>
        <v>5</v>
      </c>
      <c r="Z18" s="4" t="str">
        <f t="shared" si="11"/>
        <v>Concorrente 3</v>
      </c>
      <c r="AA18" s="2"/>
    </row>
    <row r="19" spans="1:27" ht="12" customHeight="1" x14ac:dyDescent="0.2">
      <c r="A19" s="32"/>
      <c r="B19" s="32"/>
      <c r="D19" s="46"/>
      <c r="E19" s="23"/>
      <c r="F19" s="23"/>
      <c r="G19" s="23"/>
      <c r="H19" s="23"/>
      <c r="I19" s="23"/>
      <c r="J19" s="23"/>
      <c r="AA19" s="2"/>
    </row>
    <row r="20" spans="1:27" ht="8.1" customHeight="1" x14ac:dyDescent="0.2">
      <c r="A20" s="32"/>
      <c r="B20" s="32"/>
      <c r="D20" s="15"/>
      <c r="E20" s="15"/>
      <c r="F20" s="15"/>
      <c r="G20" s="15"/>
      <c r="H20" s="15"/>
      <c r="I20" s="15"/>
      <c r="J20" s="15"/>
      <c r="AA20" s="2"/>
    </row>
    <row r="21" spans="1:27" ht="28.5" customHeight="1" x14ac:dyDescent="0.2">
      <c r="A21" s="32"/>
      <c r="B21" s="32"/>
      <c r="C21" s="15">
        <v>4.0000000000000001E-3</v>
      </c>
      <c r="D21" s="45" t="s">
        <v>46</v>
      </c>
      <c r="E21" s="16" t="s">
        <v>26</v>
      </c>
      <c r="F21" s="16" t="s">
        <v>25</v>
      </c>
      <c r="G21" s="16" t="s">
        <v>26</v>
      </c>
      <c r="H21" s="16" t="s">
        <v>27</v>
      </c>
      <c r="I21" s="16" t="s">
        <v>25</v>
      </c>
      <c r="J21" s="16" t="s">
        <v>26</v>
      </c>
      <c r="K21" s="4" t="str">
        <f t="shared" si="7"/>
        <v>Concorrente 4</v>
      </c>
      <c r="M21" s="4">
        <f t="shared" si="8"/>
        <v>13</v>
      </c>
      <c r="N21" s="4" t="str">
        <f t="shared" si="9"/>
        <v>Melhor</v>
      </c>
      <c r="O21" s="4">
        <f t="shared" si="10"/>
        <v>2</v>
      </c>
      <c r="P21" s="4">
        <f t="shared" si="0"/>
        <v>3</v>
      </c>
      <c r="Q21" s="4">
        <f t="shared" si="1"/>
        <v>2</v>
      </c>
      <c r="R21" s="4">
        <f t="shared" si="2"/>
        <v>1</v>
      </c>
      <c r="S21" s="4">
        <f t="shared" si="3"/>
        <v>3</v>
      </c>
      <c r="T21" s="4">
        <f t="shared" si="4"/>
        <v>2</v>
      </c>
      <c r="V21" s="4">
        <v>4</v>
      </c>
      <c r="W21" s="4" t="str">
        <f t="shared" si="5"/>
        <v>Concorrente 4</v>
      </c>
      <c r="X21" s="4">
        <f t="shared" si="6"/>
        <v>13.004</v>
      </c>
      <c r="Y21" s="4">
        <f>RANK(X21,$X$12:$X$32)</f>
        <v>4</v>
      </c>
      <c r="Z21" s="4" t="str">
        <f t="shared" si="11"/>
        <v>Concorrente 4</v>
      </c>
      <c r="AA21" s="2"/>
    </row>
    <row r="22" spans="1:27" ht="12" customHeight="1" x14ac:dyDescent="0.2">
      <c r="A22" s="32"/>
      <c r="B22" s="32"/>
      <c r="D22" s="46"/>
      <c r="E22" s="23"/>
      <c r="F22" s="23"/>
      <c r="G22" s="23"/>
      <c r="H22" s="23"/>
      <c r="I22" s="23"/>
      <c r="J22" s="23"/>
      <c r="AA22" s="2"/>
    </row>
    <row r="23" spans="1:27" ht="8.1" customHeight="1" x14ac:dyDescent="0.2">
      <c r="A23" s="32"/>
      <c r="B23" s="32"/>
      <c r="D23" s="15"/>
      <c r="E23" s="15"/>
      <c r="F23" s="15"/>
      <c r="G23" s="15"/>
      <c r="H23" s="15"/>
      <c r="I23" s="15"/>
      <c r="J23" s="15"/>
      <c r="AA23" s="2"/>
    </row>
    <row r="24" spans="1:27" ht="28.5" customHeight="1" x14ac:dyDescent="0.2">
      <c r="A24" s="32"/>
      <c r="B24" s="32"/>
      <c r="C24" s="15">
        <v>5.0000000000000001E-3</v>
      </c>
      <c r="D24" s="45" t="s">
        <v>47</v>
      </c>
      <c r="E24" s="16" t="s">
        <v>26</v>
      </c>
      <c r="F24" s="16" t="s">
        <v>27</v>
      </c>
      <c r="G24" s="16" t="s">
        <v>26</v>
      </c>
      <c r="H24" s="16" t="s">
        <v>25</v>
      </c>
      <c r="I24" s="16" t="s">
        <v>25</v>
      </c>
      <c r="J24" s="16" t="s">
        <v>26</v>
      </c>
      <c r="K24" s="4" t="str">
        <f t="shared" si="7"/>
        <v>Concorrente 5</v>
      </c>
      <c r="M24" s="4">
        <f t="shared" si="8"/>
        <v>13</v>
      </c>
      <c r="N24" s="4" t="str">
        <f t="shared" si="9"/>
        <v>Melhor</v>
      </c>
      <c r="O24" s="4">
        <f t="shared" si="10"/>
        <v>2</v>
      </c>
      <c r="P24" s="4">
        <f t="shared" si="0"/>
        <v>1</v>
      </c>
      <c r="Q24" s="4">
        <f t="shared" si="1"/>
        <v>2</v>
      </c>
      <c r="R24" s="4">
        <f t="shared" si="2"/>
        <v>3</v>
      </c>
      <c r="S24" s="4">
        <f t="shared" si="3"/>
        <v>3</v>
      </c>
      <c r="T24" s="4">
        <f t="shared" si="4"/>
        <v>2</v>
      </c>
      <c r="V24" s="4">
        <v>5</v>
      </c>
      <c r="W24" s="4" t="str">
        <f t="shared" si="5"/>
        <v>Concorrente 5</v>
      </c>
      <c r="X24" s="4">
        <f t="shared" si="6"/>
        <v>13.005000000000001</v>
      </c>
      <c r="Y24" s="4">
        <f>RANK(X24,$X$12:$X$32)</f>
        <v>3</v>
      </c>
      <c r="Z24" s="4" t="str">
        <f t="shared" si="11"/>
        <v>Concorrente 5</v>
      </c>
      <c r="AA24" s="2"/>
    </row>
    <row r="25" spans="1:27" ht="12" customHeight="1" x14ac:dyDescent="0.2">
      <c r="A25" s="32"/>
      <c r="B25" s="32"/>
      <c r="D25" s="46"/>
      <c r="E25" s="23"/>
      <c r="F25" s="23"/>
      <c r="G25" s="23"/>
      <c r="H25" s="23"/>
      <c r="I25" s="23"/>
      <c r="J25" s="23"/>
      <c r="AA25" s="2"/>
    </row>
    <row r="26" spans="1:27" ht="8.1" customHeight="1" x14ac:dyDescent="0.2">
      <c r="A26" s="32"/>
      <c r="B26" s="32"/>
      <c r="D26" s="15"/>
      <c r="E26" s="15"/>
      <c r="F26" s="15"/>
      <c r="G26" s="15"/>
      <c r="H26" s="15"/>
      <c r="I26" s="15"/>
      <c r="J26" s="15"/>
      <c r="AA26" s="2"/>
    </row>
    <row r="27" spans="1:27" ht="28.5" customHeight="1" x14ac:dyDescent="0.2">
      <c r="A27" s="32"/>
      <c r="B27" s="32"/>
      <c r="C27" s="15">
        <v>6.0000000000000001E-3</v>
      </c>
      <c r="D27" s="45" t="s">
        <v>48</v>
      </c>
      <c r="E27" s="16" t="s">
        <v>25</v>
      </c>
      <c r="F27" s="16" t="s">
        <v>25</v>
      </c>
      <c r="G27" s="16" t="s">
        <v>25</v>
      </c>
      <c r="H27" s="16" t="s">
        <v>27</v>
      </c>
      <c r="I27" s="16" t="s">
        <v>25</v>
      </c>
      <c r="J27" s="16" t="s">
        <v>25</v>
      </c>
      <c r="K27" s="4" t="str">
        <f t="shared" si="7"/>
        <v>Concorrente 6</v>
      </c>
      <c r="M27" s="4">
        <f t="shared" si="8"/>
        <v>16</v>
      </c>
      <c r="N27" s="4" t="str">
        <f t="shared" si="9"/>
        <v>Melhor</v>
      </c>
      <c r="O27" s="4">
        <f t="shared" si="10"/>
        <v>3</v>
      </c>
      <c r="P27" s="4">
        <f t="shared" si="0"/>
        <v>3</v>
      </c>
      <c r="Q27" s="4">
        <f t="shared" si="1"/>
        <v>3</v>
      </c>
      <c r="R27" s="4">
        <f t="shared" si="2"/>
        <v>1</v>
      </c>
      <c r="S27" s="4">
        <f t="shared" si="3"/>
        <v>3</v>
      </c>
      <c r="T27" s="4">
        <f t="shared" si="4"/>
        <v>3</v>
      </c>
      <c r="V27" s="4">
        <v>6</v>
      </c>
      <c r="W27" s="4" t="str">
        <f t="shared" si="5"/>
        <v>Concorrente 6</v>
      </c>
      <c r="X27" s="4">
        <f t="shared" si="6"/>
        <v>16.006</v>
      </c>
      <c r="Y27" s="4">
        <f>RANK(X27,$X$12:$X$32)</f>
        <v>2</v>
      </c>
      <c r="Z27" s="4" t="str">
        <f t="shared" si="11"/>
        <v>Concorrente 6</v>
      </c>
      <c r="AA27" s="2"/>
    </row>
    <row r="28" spans="1:27" ht="12" customHeight="1" x14ac:dyDescent="0.2">
      <c r="A28" s="32"/>
      <c r="B28" s="32"/>
      <c r="D28" s="46"/>
      <c r="E28" s="23"/>
      <c r="F28" s="23"/>
      <c r="G28" s="23"/>
      <c r="H28" s="23"/>
      <c r="I28" s="23"/>
      <c r="J28" s="23"/>
      <c r="AA28" s="2"/>
    </row>
    <row r="29" spans="1:27" ht="8.1" customHeight="1" x14ac:dyDescent="0.2">
      <c r="A29" s="32"/>
      <c r="B29" s="32"/>
      <c r="D29" s="15"/>
      <c r="E29" s="15"/>
      <c r="F29" s="15"/>
      <c r="G29" s="15"/>
      <c r="H29" s="15"/>
      <c r="I29" s="15"/>
      <c r="J29" s="15"/>
      <c r="AA29" s="2"/>
    </row>
    <row r="30" spans="1:27" ht="28.5" customHeight="1" x14ac:dyDescent="0.2">
      <c r="A30" s="32"/>
      <c r="B30" s="32"/>
      <c r="C30" s="15">
        <v>7.0000000000000001E-3</v>
      </c>
      <c r="D30" s="45" t="s">
        <v>49</v>
      </c>
      <c r="E30" s="16" t="s">
        <v>25</v>
      </c>
      <c r="F30" s="16" t="s">
        <v>25</v>
      </c>
      <c r="G30" s="16" t="s">
        <v>25</v>
      </c>
      <c r="H30" s="16" t="s">
        <v>25</v>
      </c>
      <c r="I30" s="16" t="s">
        <v>25</v>
      </c>
      <c r="J30" s="16" t="s">
        <v>27</v>
      </c>
      <c r="K30" s="4" t="str">
        <f t="shared" si="7"/>
        <v>Concorrente 7</v>
      </c>
      <c r="M30" s="4">
        <f t="shared" si="8"/>
        <v>16</v>
      </c>
      <c r="N30" s="4" t="str">
        <f t="shared" si="9"/>
        <v>Melhor</v>
      </c>
      <c r="O30" s="4">
        <f t="shared" si="10"/>
        <v>3</v>
      </c>
      <c r="P30" s="4">
        <f t="shared" si="0"/>
        <v>3</v>
      </c>
      <c r="Q30" s="4">
        <f t="shared" si="1"/>
        <v>3</v>
      </c>
      <c r="R30" s="4">
        <f t="shared" si="2"/>
        <v>3</v>
      </c>
      <c r="S30" s="4">
        <f t="shared" si="3"/>
        <v>3</v>
      </c>
      <c r="T30" s="4">
        <f t="shared" si="4"/>
        <v>1</v>
      </c>
      <c r="V30" s="4">
        <v>7</v>
      </c>
      <c r="W30" s="4" t="str">
        <f t="shared" si="5"/>
        <v>Concorrente 7</v>
      </c>
      <c r="X30" s="4">
        <f t="shared" si="6"/>
        <v>16.007000000000001</v>
      </c>
      <c r="Y30" s="4">
        <f>RANK(X30,$X$12:$X$32)</f>
        <v>1</v>
      </c>
      <c r="Z30" s="4" t="str">
        <f t="shared" si="11"/>
        <v>Concorrente 7</v>
      </c>
      <c r="AA30" s="2"/>
    </row>
    <row r="31" spans="1:27" ht="12" customHeight="1" x14ac:dyDescent="0.2">
      <c r="A31" s="32"/>
      <c r="B31" s="32"/>
      <c r="D31" s="46"/>
      <c r="E31" s="23"/>
      <c r="F31" s="23"/>
      <c r="G31" s="23"/>
      <c r="H31" s="23"/>
      <c r="I31" s="23"/>
      <c r="J31" s="23"/>
      <c r="AA31" s="2"/>
    </row>
    <row r="32" spans="1:27" ht="8.1" customHeight="1" x14ac:dyDescent="0.2">
      <c r="A32" s="32"/>
      <c r="B32" s="32"/>
      <c r="D32" s="15"/>
      <c r="E32" s="15"/>
      <c r="F32" s="15"/>
      <c r="G32" s="15"/>
      <c r="H32" s="15"/>
      <c r="I32" s="15"/>
      <c r="J32" s="15"/>
      <c r="AA32" s="2"/>
    </row>
    <row r="33" spans="3:27" ht="28.5" customHeight="1" x14ac:dyDescent="0.25">
      <c r="C33" s="2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3:27" ht="28.5" customHeight="1" x14ac:dyDescent="0.25">
      <c r="C34" s="24"/>
      <c r="D34" s="4">
        <v>1</v>
      </c>
      <c r="E34" s="4" t="str">
        <f>IF(VLOOKUP(D34,$Y$12:$Z$32,2,FALSE)=0,"",(VLOOKUP(D34,$Y$12:$Z$412,2,FALSE)))</f>
        <v>Concorrente 7</v>
      </c>
      <c r="F34" s="22">
        <f>IFERROR((VLOOKUP(E34,$K$12:$M$32,3,FALSE)),"")</f>
        <v>16</v>
      </c>
      <c r="G34" s="4">
        <v>12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3:27" ht="28.5" customHeight="1" x14ac:dyDescent="0.25">
      <c r="C35" s="24"/>
      <c r="D35" s="4">
        <v>2</v>
      </c>
      <c r="E35" s="4" t="str">
        <f>IF(VLOOKUP(D35,$Y$12:$Z$32,2,FALSE)=0,"",(VLOOKUP(D35,$Y$12:$Z$412,2,FALSE)))</f>
        <v>Concorrente 6</v>
      </c>
      <c r="F35" s="22">
        <f>IFERROR((VLOOKUP(E35,$K$12:$M$32,3,FALSE)),"")</f>
        <v>16</v>
      </c>
      <c r="G35" s="4">
        <v>12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3:27" ht="28.5" customHeight="1" x14ac:dyDescent="0.25">
      <c r="C36" s="24"/>
      <c r="D36" s="4">
        <v>3</v>
      </c>
      <c r="E36" s="4" t="str">
        <f>IF(VLOOKUP(D36,$Y$12:$Z$32,2,FALSE)=0,"",(VLOOKUP(D36,$Y$12:$Z$412,2,FALSE)))</f>
        <v>Concorrente 5</v>
      </c>
      <c r="F36" s="22">
        <f>IFERROR((VLOOKUP(E36,$K$12:$M$32,3,FALSE)),"")</f>
        <v>13</v>
      </c>
      <c r="G36" s="4">
        <v>12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3:27" ht="28.5" customHeight="1" x14ac:dyDescent="0.25">
      <c r="C37" s="24"/>
      <c r="D37" s="4">
        <v>4</v>
      </c>
      <c r="E37" s="4" t="str">
        <f>IF(VLOOKUP(D37,$Y$12:$Z$32,2,FALSE)=0,"",(VLOOKUP(D37,$Y$12:$Z$412,2,FALSE)))</f>
        <v>Concorrente 4</v>
      </c>
      <c r="F37" s="22">
        <f>IFERROR((VLOOKUP(E37,$K$12:$M$32,3,FALSE)),"")</f>
        <v>13</v>
      </c>
      <c r="G37" s="4">
        <v>12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3:27" ht="28.5" customHeight="1" x14ac:dyDescent="0.25">
      <c r="C38" s="24"/>
      <c r="D38" s="4">
        <v>5</v>
      </c>
      <c r="E38" s="4" t="str">
        <f>IF(VLOOKUP(D38,$Y$12:$Z$32,2,FALSE)=0,"",(VLOOKUP(D38,$Y$12:$Z$412,2,FALSE)))</f>
        <v>Concorrente 3</v>
      </c>
      <c r="F38" s="22">
        <f>IFERROR((VLOOKUP(E38,$K$12:$M$32,3,FALSE)),"")</f>
        <v>12</v>
      </c>
      <c r="G38" s="4">
        <v>12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3:27" ht="28.5" customHeight="1" x14ac:dyDescent="0.25">
      <c r="C39" s="24"/>
      <c r="D39" s="4">
        <v>6</v>
      </c>
      <c r="E39" s="4" t="str">
        <f>IF(VLOOKUP(D39,$Y$12:$Z$32,2,FALSE)=0,"",(VLOOKUP(D39,$Y$12:$Z$412,2,FALSE)))</f>
        <v>Concorrente 2</v>
      </c>
      <c r="F39" s="22">
        <f>IFERROR((VLOOKUP(E39,$K$12:$M$32,3,FALSE)),"")</f>
        <v>9</v>
      </c>
      <c r="G39" s="4">
        <v>12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3:27" ht="28.5" customHeight="1" x14ac:dyDescent="0.25">
      <c r="C40" s="24"/>
      <c r="D40" s="4">
        <v>7</v>
      </c>
      <c r="E40" s="4" t="str">
        <f>IF(VLOOKUP(D40,$Y$12:$Z$32,2,FALSE)=0,"",(VLOOKUP(D40,$Y$12:$Z$412,2,FALSE)))</f>
        <v>Concorrente 1</v>
      </c>
      <c r="F40" s="22">
        <f>IFERROR((VLOOKUP(E40,$K$12:$M$32,3,FALSE)),"")</f>
        <v>6</v>
      </c>
      <c r="G40" s="4">
        <v>12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3:27" ht="28.5" customHeight="1" x14ac:dyDescent="0.25">
      <c r="C41" s="24"/>
      <c r="D41" s="4">
        <v>8</v>
      </c>
      <c r="E41" s="4" t="e">
        <f>IF(VLOOKUP(D41,$Y$12:$Z$32,2,FALSE)=0,"",(VLOOKUP(D41,$Y$12:$Z$412,2,FALSE)))</f>
        <v>#N/A</v>
      </c>
      <c r="F41" s="22" t="str">
        <f>IFERROR((VLOOKUP(E41,$K$12:$M$32,3,FALSE)),"")</f>
        <v/>
      </c>
      <c r="G41" s="4">
        <v>12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3:27" ht="28.5" customHeight="1" x14ac:dyDescent="0.25">
      <c r="C42" s="24"/>
      <c r="D42" s="4">
        <v>9</v>
      </c>
      <c r="E42" s="4" t="e">
        <f>IF(VLOOKUP(D42,$Y$12:$Z$32,2,FALSE)=0,"",(VLOOKUP(D42,$Y$12:$Z$412,2,FALSE)))</f>
        <v>#N/A</v>
      </c>
      <c r="F42" s="22" t="str">
        <f>IFERROR((VLOOKUP(E42,$K$12:$M$32,3,FALSE)),"")</f>
        <v/>
      </c>
      <c r="G42" s="4">
        <v>12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3:27" ht="28.5" customHeight="1" x14ac:dyDescent="0.25">
      <c r="C43" s="24"/>
      <c r="D43" s="4">
        <v>10</v>
      </c>
      <c r="E43" s="4" t="e">
        <f>IF(VLOOKUP(D43,$Y$12:$Z$32,2,FALSE)=0,"",(VLOOKUP(D43,$Y$12:$Z$412,2,FALSE)))</f>
        <v>#N/A</v>
      </c>
      <c r="F43" s="22" t="str">
        <f>IFERROR((VLOOKUP(E43,$K$12:$M$32,3,FALSE)),"")</f>
        <v/>
      </c>
      <c r="G43" s="4">
        <v>12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3:27" ht="28.5" customHeight="1" x14ac:dyDescent="0.25">
      <c r="C44" s="24"/>
      <c r="D44" s="4"/>
      <c r="E44" s="4"/>
      <c r="F44" s="4"/>
      <c r="G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3:27" ht="28.5" customHeight="1" x14ac:dyDescent="0.25">
      <c r="C45" s="24"/>
      <c r="D45" s="4"/>
      <c r="E45" s="4"/>
      <c r="F45" s="4"/>
      <c r="G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3:27" ht="28.5" customHeight="1" x14ac:dyDescent="0.25">
      <c r="C46" s="24"/>
      <c r="D46" s="4"/>
      <c r="E46" s="4" t="s">
        <v>25</v>
      </c>
      <c r="F46" s="4">
        <f>COUNTIF(N:N,E46)</f>
        <v>4</v>
      </c>
      <c r="G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3:27" ht="28.5" customHeight="1" x14ac:dyDescent="0.25">
      <c r="C47" s="24"/>
      <c r="D47" s="4"/>
      <c r="E47" s="4" t="s">
        <v>26</v>
      </c>
      <c r="F47" s="4">
        <f>COUNTIF(N:N,E47)</f>
        <v>1</v>
      </c>
      <c r="G47" s="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3:27" ht="28.5" customHeight="1" x14ac:dyDescent="0.25">
      <c r="C48" s="24"/>
      <c r="D48" s="4"/>
      <c r="E48" s="4" t="s">
        <v>27</v>
      </c>
      <c r="F48" s="4">
        <f>COUNTIF(N:N,E48)</f>
        <v>2</v>
      </c>
      <c r="G48" s="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3:27" ht="28.5" customHeight="1" x14ac:dyDescent="0.25">
      <c r="C49" s="24"/>
      <c r="D49" s="4"/>
      <c r="E49" s="4"/>
      <c r="F49" s="4"/>
      <c r="G49" s="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3:27" ht="28.5" customHeight="1" x14ac:dyDescent="0.25">
      <c r="C50" s="24"/>
      <c r="D50" s="4"/>
      <c r="E50" s="4"/>
      <c r="F50" s="4"/>
      <c r="G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3:27" ht="28.5" customHeight="1" x14ac:dyDescent="0.25">
      <c r="C51" s="24"/>
      <c r="D51" s="4"/>
      <c r="E51" s="4"/>
      <c r="F51" s="4"/>
      <c r="G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3:27" ht="28.5" customHeight="1" x14ac:dyDescent="0.25">
      <c r="C52" s="24"/>
      <c r="D52" s="4"/>
      <c r="E52" s="4"/>
      <c r="F52" s="4"/>
      <c r="G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3:27" ht="28.5" customHeight="1" x14ac:dyDescent="0.25">
      <c r="C53" s="24"/>
      <c r="D53" s="4"/>
      <c r="E53" s="4" t="str">
        <f>D10</f>
        <v>Sua loja</v>
      </c>
      <c r="F53" s="4"/>
      <c r="G53" s="4" t="s">
        <v>19</v>
      </c>
      <c r="H53" s="4">
        <f>IF($E$10="ACIMA MÉDIA",3,IF($E$10="IGUAL MÉDIA",2,1))</f>
        <v>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3:27" ht="28.5" customHeight="1" x14ac:dyDescent="0.25">
      <c r="C54" s="24"/>
      <c r="D54" s="4"/>
      <c r="E54" s="4" t="str">
        <f>D12</f>
        <v>Concorrente 1</v>
      </c>
      <c r="F54" s="4"/>
      <c r="G54" s="4" t="s">
        <v>20</v>
      </c>
      <c r="H54" s="4">
        <f>IF($F$10="ACIMA MÉDIA",3,IF($F$10="IGUAL MÉDIA",2,1))</f>
        <v>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3:27" ht="28.5" customHeight="1" x14ac:dyDescent="0.25">
      <c r="C55" s="24"/>
      <c r="D55" s="4"/>
      <c r="E55" s="4" t="str">
        <f>D15</f>
        <v>Concorrente 2</v>
      </c>
      <c r="F55" s="4"/>
      <c r="G55" s="4" t="s">
        <v>21</v>
      </c>
      <c r="H55" s="4">
        <f>IF($G$10="ACIMA MÉDIA",3,IF($G$10="IGUAL MÉDIA",2,1))</f>
        <v>3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3:27" ht="28.5" customHeight="1" x14ac:dyDescent="0.25">
      <c r="C56" s="24"/>
      <c r="D56" s="4"/>
      <c r="E56" s="4" t="str">
        <f>D18</f>
        <v>Concorrente 3</v>
      </c>
      <c r="F56" s="4"/>
      <c r="G56" s="4" t="s">
        <v>22</v>
      </c>
      <c r="H56" s="4">
        <f>IF($H$10="ACIMA MÉDIA",3,IF($H$10="IGUAL MÉDIA",2,1))</f>
        <v>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3:27" ht="28.5" customHeight="1" x14ac:dyDescent="0.25">
      <c r="C57" s="24"/>
      <c r="D57" s="4"/>
      <c r="E57" s="4" t="str">
        <f>D21</f>
        <v>Concorrente 4</v>
      </c>
      <c r="F57" s="4"/>
      <c r="G57" s="4" t="s">
        <v>23</v>
      </c>
      <c r="H57" s="4">
        <f>IF($I$10="ACIMA MÉDIA",3,IF($I$10="IGUAL MÉDIA",2,1))</f>
        <v>3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3:27" ht="28.5" customHeight="1" x14ac:dyDescent="0.25">
      <c r="C58" s="24"/>
      <c r="D58" s="4"/>
      <c r="E58" s="4" t="str">
        <f>D24</f>
        <v>Concorrente 5</v>
      </c>
      <c r="F58" s="4"/>
      <c r="G58" s="4" t="s">
        <v>24</v>
      </c>
      <c r="H58" s="4">
        <f>IF($J$10="ACIMA MÉDIA",3,IF($J$10="IGUAL MÉDIA",2,1))</f>
        <v>3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3:27" ht="28.5" customHeight="1" x14ac:dyDescent="0.25">
      <c r="C59" s="24"/>
      <c r="D59" s="4"/>
      <c r="E59" s="4" t="str">
        <f>D27</f>
        <v>Concorrente 6</v>
      </c>
      <c r="F59" s="4"/>
      <c r="G59" s="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3:27" ht="28.5" customHeight="1" x14ac:dyDescent="0.25">
      <c r="C60" s="24"/>
      <c r="D60" s="4"/>
      <c r="E60" s="4" t="str">
        <f>D30</f>
        <v>Concorrente 7</v>
      </c>
      <c r="F60" s="4"/>
      <c r="G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3:27" ht="28.5" customHeight="1" x14ac:dyDescent="0.25">
      <c r="C61" s="24"/>
      <c r="D61" s="4"/>
      <c r="E61" s="4" t="e">
        <f>#REF!</f>
        <v>#REF!</v>
      </c>
      <c r="F61" s="4"/>
      <c r="G61" s="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3:27" ht="28.5" customHeight="1" x14ac:dyDescent="0.25">
      <c r="C62" s="24"/>
      <c r="D62" s="4"/>
      <c r="E62" s="4" t="e">
        <f>#REF!</f>
        <v>#REF!</v>
      </c>
      <c r="F62" s="4"/>
      <c r="G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3:27" ht="28.5" customHeight="1" x14ac:dyDescent="0.25">
      <c r="C63" s="24"/>
      <c r="D63" s="4"/>
      <c r="E63" s="4" t="e">
        <f>#REF!</f>
        <v>#REF!</v>
      </c>
      <c r="F63" s="4"/>
      <c r="G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3:27" ht="28.5" customHeight="1" x14ac:dyDescent="0.25">
      <c r="C64" s="24"/>
      <c r="D64" s="4"/>
      <c r="E64" s="4"/>
      <c r="F64" s="4"/>
      <c r="G64" s="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3:27" ht="28.5" customHeight="1" x14ac:dyDescent="0.25">
      <c r="C65" s="24"/>
      <c r="D65" s="4"/>
      <c r="E65" s="4"/>
      <c r="F65" s="4"/>
      <c r="G65" s="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3:27" ht="28.5" customHeight="1" x14ac:dyDescent="0.25">
      <c r="C66" s="24"/>
      <c r="D66" s="4"/>
      <c r="E66" s="4"/>
      <c r="F66" s="4"/>
      <c r="G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3:27" ht="28.5" customHeight="1" x14ac:dyDescent="0.25">
      <c r="C67" s="24"/>
      <c r="D67" s="4"/>
      <c r="E67" s="4"/>
      <c r="F67" s="4"/>
      <c r="G67" s="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3:27" ht="28.5" customHeight="1" x14ac:dyDescent="0.25">
      <c r="C68" s="24"/>
      <c r="D68" s="4"/>
      <c r="E68" s="4"/>
      <c r="F68" s="4"/>
      <c r="G68" s="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3:27" ht="28.5" customHeight="1" x14ac:dyDescent="0.25">
      <c r="C69" s="24"/>
      <c r="D69" s="4"/>
      <c r="E69" s="4"/>
      <c r="F69" s="4"/>
      <c r="G69" s="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ht="28.5" customHeight="1" x14ac:dyDescent="0.25">
      <c r="C70" s="24"/>
      <c r="D70" s="4"/>
      <c r="E70" s="4"/>
      <c r="F70" s="4"/>
      <c r="G70" s="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ht="28.5" customHeight="1" x14ac:dyDescent="0.25">
      <c r="C71" s="24"/>
      <c r="D71" s="4"/>
      <c r="E71" s="4"/>
      <c r="F71" s="4"/>
      <c r="G71" s="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ht="28.5" customHeight="1" x14ac:dyDescent="0.25">
      <c r="C72" s="24"/>
      <c r="D72" s="4"/>
      <c r="E72" s="4"/>
      <c r="F72" s="4"/>
      <c r="G72" s="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ht="28.5" customHeight="1" x14ac:dyDescent="0.25">
      <c r="C73" s="24"/>
      <c r="D73" s="4"/>
      <c r="E73" s="4"/>
      <c r="F73" s="4"/>
      <c r="G73" s="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ht="28.5" customHeight="1" x14ac:dyDescent="0.25">
      <c r="C74" s="24"/>
      <c r="D74" s="4"/>
      <c r="E74" s="4"/>
      <c r="F74" s="4"/>
      <c r="G74" s="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ht="28.5" customHeight="1" x14ac:dyDescent="0.25">
      <c r="C75" s="24"/>
      <c r="D75" s="4"/>
      <c r="E75" s="4"/>
      <c r="F75" s="4"/>
      <c r="G75" s="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ht="28.5" customHeight="1" x14ac:dyDescent="0.25">
      <c r="C76" s="24"/>
      <c r="D76" s="4"/>
      <c r="E76" s="4"/>
      <c r="F76" s="4"/>
      <c r="G76" s="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ht="28.5" customHeight="1" x14ac:dyDescent="0.25">
      <c r="C77" s="24"/>
      <c r="D77" s="4"/>
      <c r="E77" s="4"/>
      <c r="F77" s="4"/>
      <c r="G77" s="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3:27" ht="28.5" customHeight="1" x14ac:dyDescent="0.25">
      <c r="C78" s="24"/>
      <c r="D78" s="4"/>
      <c r="E78" s="4"/>
      <c r="F78" s="4"/>
      <c r="G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3:27" ht="28.5" customHeight="1" x14ac:dyDescent="0.25">
      <c r="C79" s="24"/>
      <c r="D79" s="4"/>
      <c r="E79" s="4"/>
      <c r="F79" s="4"/>
      <c r="G79" s="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3:27" ht="28.5" customHeight="1" x14ac:dyDescent="0.25">
      <c r="C80" s="24"/>
      <c r="D80" s="4"/>
      <c r="E80" s="4"/>
      <c r="F80" s="4"/>
      <c r="G80" s="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3:27" ht="28.5" customHeight="1" x14ac:dyDescent="0.25">
      <c r="C81" s="24"/>
      <c r="D81" s="4"/>
      <c r="E81" s="4"/>
      <c r="F81" s="4"/>
      <c r="G81" s="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3:27" ht="28.5" customHeight="1" x14ac:dyDescent="0.25">
      <c r="C82" s="24"/>
      <c r="D82" s="4"/>
      <c r="E82" s="4"/>
      <c r="F82" s="4"/>
      <c r="G82" s="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3:27" ht="28.5" customHeight="1" x14ac:dyDescent="0.25">
      <c r="C83" s="24"/>
      <c r="D83" s="4"/>
      <c r="E83" s="4"/>
      <c r="F83" s="4"/>
      <c r="G83" s="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3:27" ht="28.5" customHeight="1" x14ac:dyDescent="0.25">
      <c r="C84" s="24"/>
      <c r="D84" s="4"/>
      <c r="E84" s="4"/>
      <c r="F84" s="4"/>
      <c r="G84" s="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3:27" ht="28.5" customHeight="1" x14ac:dyDescent="0.25">
      <c r="C85" s="24"/>
      <c r="D85" s="4"/>
      <c r="E85" s="4"/>
      <c r="F85" s="4"/>
      <c r="G85" s="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3:27" ht="28.5" customHeight="1" x14ac:dyDescent="0.25">
      <c r="C86" s="24"/>
      <c r="D86" s="4"/>
      <c r="E86" s="4"/>
      <c r="F86" s="4"/>
      <c r="G86" s="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3:27" ht="28.5" customHeight="1" x14ac:dyDescent="0.25">
      <c r="C87" s="24"/>
      <c r="D87" s="4"/>
      <c r="E87" s="4"/>
      <c r="F87" s="4"/>
      <c r="G87" s="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3:27" ht="28.5" customHeight="1" x14ac:dyDescent="0.25">
      <c r="C88" s="24"/>
      <c r="D88" s="4"/>
      <c r="E88" s="4"/>
      <c r="F88" s="4"/>
      <c r="G88" s="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3:27" ht="28.5" customHeight="1" x14ac:dyDescent="0.25">
      <c r="C89" s="24"/>
      <c r="D89" s="4"/>
      <c r="E89" s="4"/>
      <c r="F89" s="4"/>
      <c r="G89" s="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3:27" ht="28.5" customHeight="1" x14ac:dyDescent="0.25">
      <c r="C90" s="24"/>
      <c r="D90" s="4"/>
      <c r="E90" s="4"/>
      <c r="F90" s="4"/>
      <c r="G90" s="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3:27" ht="28.5" customHeight="1" x14ac:dyDescent="0.25">
      <c r="C91" s="24"/>
      <c r="D91" s="4"/>
      <c r="E91" s="4"/>
      <c r="F91" s="4"/>
      <c r="G91" s="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3:27" ht="28.5" customHeight="1" x14ac:dyDescent="0.25">
      <c r="C92" s="24"/>
      <c r="D92" s="4"/>
      <c r="E92" s="4"/>
      <c r="F92" s="4"/>
      <c r="G92" s="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3:27" ht="28.5" customHeight="1" x14ac:dyDescent="0.25">
      <c r="C93" s="24"/>
      <c r="D93" s="4"/>
      <c r="E93" s="4"/>
      <c r="F93" s="4"/>
      <c r="G93" s="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3:27" ht="28.5" customHeight="1" x14ac:dyDescent="0.25">
      <c r="C94" s="24"/>
      <c r="D94" s="4"/>
      <c r="E94" s="4"/>
      <c r="F94" s="4"/>
      <c r="G94" s="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3:27" ht="28.5" customHeight="1" x14ac:dyDescent="0.25">
      <c r="C95" s="24"/>
      <c r="D95" s="4"/>
      <c r="E95" s="4"/>
      <c r="F95" s="4"/>
      <c r="G95" s="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3:27" ht="28.5" customHeight="1" x14ac:dyDescent="0.25">
      <c r="C96" s="2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3:27" ht="28.5" customHeight="1" x14ac:dyDescent="0.25">
      <c r="C97" s="2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3:27" ht="28.5" customHeight="1" x14ac:dyDescent="0.25">
      <c r="C98" s="2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3:27" ht="28.5" customHeight="1" x14ac:dyDescent="0.25">
      <c r="C99" s="2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3:27" ht="28.5" customHeight="1" x14ac:dyDescent="0.25">
      <c r="C100" s="2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3:27" ht="28.5" customHeight="1" x14ac:dyDescent="0.25">
      <c r="C101" s="2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3:27" ht="28.5" customHeight="1" x14ac:dyDescent="0.25">
      <c r="C102" s="2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3:27" ht="28.5" customHeight="1" x14ac:dyDescent="0.25">
      <c r="C103" s="2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3:27" ht="28.5" customHeight="1" x14ac:dyDescent="0.25">
      <c r="C104" s="2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3:27" ht="28.5" customHeight="1" x14ac:dyDescent="0.25">
      <c r="C105" s="2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3:27" ht="28.5" customHeight="1" x14ac:dyDescent="0.25">
      <c r="C106" s="2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3:27" ht="28.5" customHeight="1" x14ac:dyDescent="0.25">
      <c r="C107" s="2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3:27" ht="28.5" customHeight="1" x14ac:dyDescent="0.25">
      <c r="C108" s="2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3:27" ht="28.5" customHeight="1" x14ac:dyDescent="0.25">
      <c r="C109" s="2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3:27" ht="28.5" customHeight="1" x14ac:dyDescent="0.25">
      <c r="C110" s="2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3:27" ht="28.5" customHeight="1" x14ac:dyDescent="0.25">
      <c r="C111" s="2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3:27" ht="28.5" customHeight="1" x14ac:dyDescent="0.25">
      <c r="C112" s="2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3:27" ht="28.5" customHeight="1" x14ac:dyDescent="0.25">
      <c r="C113" s="2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3:27" ht="28.5" customHeight="1" x14ac:dyDescent="0.25">
      <c r="C114" s="2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3:27" ht="28.5" customHeight="1" x14ac:dyDescent="0.25">
      <c r="C115" s="2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3:27" ht="28.5" customHeight="1" x14ac:dyDescent="0.25">
      <c r="C116" s="2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3:27" ht="28.5" customHeight="1" x14ac:dyDescent="0.25">
      <c r="C117" s="2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3:27" ht="28.5" customHeight="1" x14ac:dyDescent="0.25">
      <c r="C118" s="2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3:27" ht="28.5" customHeight="1" x14ac:dyDescent="0.25">
      <c r="C119" s="2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3:27" ht="28.5" customHeight="1" x14ac:dyDescent="0.25">
      <c r="C120" s="2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3:27" ht="28.5" customHeight="1" x14ac:dyDescent="0.25">
      <c r="C121" s="2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3:27" ht="28.5" customHeight="1" x14ac:dyDescent="0.25">
      <c r="C122" s="2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3:27" ht="28.5" customHeight="1" x14ac:dyDescent="0.25">
      <c r="C123" s="2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3:27" ht="28.5" customHeight="1" x14ac:dyDescent="0.25">
      <c r="C124" s="2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3:27" ht="28.5" customHeight="1" x14ac:dyDescent="0.25">
      <c r="C125" s="2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3:27" ht="28.5" customHeight="1" x14ac:dyDescent="0.25">
      <c r="C126" s="2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3:27" ht="28.5" customHeight="1" x14ac:dyDescent="0.25">
      <c r="C127" s="2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3:27" ht="28.5" customHeight="1" x14ac:dyDescent="0.25">
      <c r="C128" s="2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3:27" ht="28.5" customHeight="1" x14ac:dyDescent="0.25">
      <c r="C129" s="2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3:27" ht="28.5" customHeight="1" x14ac:dyDescent="0.25">
      <c r="C130" s="2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3:27" ht="28.5" customHeight="1" x14ac:dyDescent="0.25">
      <c r="C131" s="2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3:27" ht="28.5" customHeight="1" x14ac:dyDescent="0.25">
      <c r="C132" s="2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3:27" ht="28.5" customHeight="1" x14ac:dyDescent="0.25">
      <c r="C133" s="2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3:27" ht="28.5" customHeight="1" x14ac:dyDescent="0.25">
      <c r="C134" s="2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3:27" ht="28.5" customHeight="1" x14ac:dyDescent="0.25">
      <c r="C135" s="2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3:27" ht="28.5" customHeight="1" x14ac:dyDescent="0.25">
      <c r="C136" s="2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3:27" ht="28.5" customHeight="1" x14ac:dyDescent="0.25">
      <c r="C137" s="2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3:27" ht="28.5" customHeight="1" x14ac:dyDescent="0.25">
      <c r="C138" s="2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3:27" ht="28.5" customHeight="1" x14ac:dyDescent="0.25">
      <c r="C139" s="2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3:27" ht="28.5" customHeight="1" x14ac:dyDescent="0.25">
      <c r="C140" s="2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3:27" ht="28.5" customHeight="1" x14ac:dyDescent="0.25">
      <c r="C141" s="2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3:27" ht="28.5" customHeight="1" x14ac:dyDescent="0.25">
      <c r="C142" s="2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3:27" ht="28.5" customHeight="1" x14ac:dyDescent="0.25">
      <c r="C143" s="2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3:27" ht="28.5" customHeight="1" x14ac:dyDescent="0.25">
      <c r="C144" s="2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3:27" ht="28.5" customHeight="1" x14ac:dyDescent="0.25">
      <c r="C145" s="2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3:27" ht="28.5" customHeight="1" x14ac:dyDescent="0.25">
      <c r="C146" s="2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3:27" ht="28.5" customHeight="1" x14ac:dyDescent="0.25">
      <c r="C147" s="2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3:27" ht="28.5" customHeight="1" x14ac:dyDescent="0.25">
      <c r="C148" s="2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3:27" ht="28.5" customHeight="1" x14ac:dyDescent="0.25">
      <c r="C149" s="2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3:27" ht="28.5" customHeight="1" x14ac:dyDescent="0.25">
      <c r="C150" s="2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3:27" ht="28.5" customHeight="1" x14ac:dyDescent="0.25">
      <c r="C151" s="2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3:27" ht="28.5" customHeight="1" x14ac:dyDescent="0.25">
      <c r="C152" s="2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3:27" ht="28.5" customHeight="1" x14ac:dyDescent="0.25">
      <c r="C153" s="2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3:27" ht="28.5" customHeight="1" x14ac:dyDescent="0.25">
      <c r="C154" s="2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3:27" ht="28.5" customHeight="1" x14ac:dyDescent="0.25">
      <c r="C155" s="2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3:27" ht="28.5" customHeight="1" x14ac:dyDescent="0.25">
      <c r="C156" s="2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3:27" ht="28.5" customHeight="1" x14ac:dyDescent="0.25">
      <c r="C157" s="2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3:27" ht="28.5" customHeight="1" x14ac:dyDescent="0.25">
      <c r="C158" s="2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3:27" ht="28.5" customHeight="1" x14ac:dyDescent="0.25">
      <c r="C159" s="2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3:27" ht="28.5" customHeight="1" x14ac:dyDescent="0.25">
      <c r="C160" s="2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3:27" ht="28.5" customHeight="1" x14ac:dyDescent="0.25">
      <c r="C161" s="2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3:27" ht="28.5" customHeight="1" x14ac:dyDescent="0.25">
      <c r="C162" s="2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3:27" ht="28.5" customHeight="1" x14ac:dyDescent="0.25">
      <c r="C163" s="2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3:27" ht="28.5" customHeight="1" x14ac:dyDescent="0.25">
      <c r="C164" s="2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3:27" ht="28.5" customHeight="1" x14ac:dyDescent="0.25">
      <c r="C165" s="2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3:27" ht="28.5" customHeight="1" x14ac:dyDescent="0.25">
      <c r="C166" s="2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3:27" ht="28.5" customHeight="1" x14ac:dyDescent="0.25">
      <c r="C167" s="8"/>
      <c r="AA167" s="2"/>
    </row>
    <row r="168" spans="3:27" ht="28.5" customHeight="1" x14ac:dyDescent="0.25">
      <c r="C168" s="8"/>
      <c r="AA168" s="2"/>
    </row>
    <row r="169" spans="3:27" ht="28.5" customHeight="1" x14ac:dyDescent="0.25">
      <c r="C169" s="8"/>
      <c r="AA169" s="2"/>
    </row>
    <row r="170" spans="3:27" ht="28.5" customHeight="1" x14ac:dyDescent="0.25">
      <c r="C170" s="8"/>
      <c r="AA170" s="2"/>
    </row>
    <row r="171" spans="3:27" ht="28.5" customHeight="1" x14ac:dyDescent="0.25">
      <c r="C171" s="8"/>
      <c r="AA171" s="2"/>
    </row>
    <row r="172" spans="3:27" ht="28.5" customHeight="1" x14ac:dyDescent="0.25">
      <c r="C172" s="8"/>
      <c r="AA172" s="2"/>
    </row>
    <row r="173" spans="3:27" ht="28.5" customHeight="1" x14ac:dyDescent="0.25">
      <c r="C173" s="8"/>
      <c r="AA173" s="2"/>
    </row>
    <row r="174" spans="3:27" ht="28.5" customHeight="1" x14ac:dyDescent="0.25">
      <c r="C174" s="8"/>
      <c r="AA174" s="2"/>
    </row>
    <row r="175" spans="3:27" ht="28.5" customHeight="1" x14ac:dyDescent="0.25">
      <c r="C175" s="8"/>
      <c r="AA175" s="2"/>
    </row>
    <row r="176" spans="3:27" ht="28.5" customHeight="1" x14ac:dyDescent="0.25">
      <c r="C176" s="8"/>
      <c r="AA176" s="2"/>
    </row>
    <row r="177" spans="3:27" ht="28.5" customHeight="1" x14ac:dyDescent="0.25">
      <c r="C177" s="8"/>
      <c r="AA177" s="2"/>
    </row>
    <row r="178" spans="3:27" ht="28.5" customHeight="1" x14ac:dyDescent="0.25">
      <c r="C178" s="8"/>
      <c r="AA178" s="2"/>
    </row>
    <row r="179" spans="3:27" ht="28.5" customHeight="1" x14ac:dyDescent="0.25">
      <c r="C179" s="8"/>
      <c r="AA179" s="2"/>
    </row>
    <row r="180" spans="3:27" ht="28.5" customHeight="1" x14ac:dyDescent="0.25">
      <c r="C180" s="8"/>
      <c r="AA180" s="2"/>
    </row>
    <row r="181" spans="3:27" ht="28.5" customHeight="1" x14ac:dyDescent="0.25">
      <c r="C181" s="8"/>
      <c r="AA181" s="2"/>
    </row>
    <row r="182" spans="3:27" ht="28.5" customHeight="1" x14ac:dyDescent="0.25">
      <c r="C182" s="8"/>
      <c r="AA182" s="2"/>
    </row>
    <row r="183" spans="3:27" ht="28.5" customHeight="1" x14ac:dyDescent="0.25">
      <c r="C183" s="8"/>
      <c r="AA183" s="2"/>
    </row>
    <row r="184" spans="3:27" ht="28.5" customHeight="1" x14ac:dyDescent="0.25">
      <c r="C184" s="8"/>
      <c r="AA184" s="2"/>
    </row>
    <row r="185" spans="3:27" ht="28.5" customHeight="1" x14ac:dyDescent="0.25">
      <c r="C185" s="8"/>
      <c r="AA185" s="2"/>
    </row>
    <row r="186" spans="3:27" ht="28.5" customHeight="1" x14ac:dyDescent="0.25">
      <c r="C186" s="8"/>
      <c r="AA186" s="2"/>
    </row>
    <row r="187" spans="3:27" ht="28.5" customHeight="1" x14ac:dyDescent="0.25">
      <c r="C187" s="8"/>
      <c r="AA187" s="2"/>
    </row>
    <row r="188" spans="3:27" ht="28.5" customHeight="1" x14ac:dyDescent="0.25">
      <c r="C188" s="8"/>
      <c r="AA188" s="2"/>
    </row>
    <row r="189" spans="3:27" ht="28.5" customHeight="1" x14ac:dyDescent="0.25">
      <c r="C189" s="8"/>
      <c r="AA189" s="2"/>
    </row>
    <row r="190" spans="3:27" ht="28.5" customHeight="1" x14ac:dyDescent="0.25">
      <c r="C190" s="8"/>
      <c r="AA190" s="2"/>
    </row>
    <row r="191" spans="3:27" ht="28.5" customHeight="1" x14ac:dyDescent="0.25">
      <c r="C191" s="8"/>
      <c r="AA191" s="2"/>
    </row>
    <row r="192" spans="3:27" ht="28.5" customHeight="1" x14ac:dyDescent="0.25">
      <c r="C192" s="8"/>
      <c r="AA192" s="2"/>
    </row>
    <row r="193" spans="3:27" ht="28.5" customHeight="1" x14ac:dyDescent="0.25">
      <c r="C193" s="8"/>
      <c r="AA193" s="2"/>
    </row>
    <row r="194" spans="3:27" ht="28.5" customHeight="1" x14ac:dyDescent="0.25">
      <c r="C194" s="8"/>
      <c r="AA194" s="2"/>
    </row>
    <row r="195" spans="3:27" ht="28.5" customHeight="1" x14ac:dyDescent="0.25">
      <c r="C195" s="8"/>
      <c r="AA195" s="2"/>
    </row>
    <row r="196" spans="3:27" ht="28.5" customHeight="1" x14ac:dyDescent="0.25">
      <c r="C196" s="8"/>
      <c r="AA196" s="2"/>
    </row>
    <row r="197" spans="3:27" ht="28.5" customHeight="1" x14ac:dyDescent="0.25">
      <c r="C197" s="8"/>
      <c r="AA197" s="2"/>
    </row>
    <row r="198" spans="3:27" ht="28.5" customHeight="1" x14ac:dyDescent="0.25">
      <c r="C198" s="8"/>
      <c r="AA198" s="2"/>
    </row>
    <row r="199" spans="3:27" ht="28.5" customHeight="1" x14ac:dyDescent="0.25">
      <c r="C199" s="8"/>
      <c r="AA199" s="2"/>
    </row>
    <row r="200" spans="3:27" ht="28.5" customHeight="1" x14ac:dyDescent="0.25">
      <c r="C200" s="8"/>
      <c r="AA200" s="2"/>
    </row>
    <row r="201" spans="3:27" ht="28.5" customHeight="1" x14ac:dyDescent="0.25">
      <c r="C201" s="8"/>
      <c r="AA201" s="2"/>
    </row>
    <row r="202" spans="3:27" ht="28.5" customHeight="1" x14ac:dyDescent="0.25">
      <c r="C202" s="8"/>
      <c r="AA202" s="2"/>
    </row>
    <row r="203" spans="3:27" ht="28.5" customHeight="1" x14ac:dyDescent="0.25">
      <c r="C203" s="8"/>
      <c r="AA203" s="2"/>
    </row>
    <row r="204" spans="3:27" ht="28.5" customHeight="1" x14ac:dyDescent="0.25">
      <c r="C204" s="8"/>
      <c r="AA204" s="2"/>
    </row>
    <row r="205" spans="3:27" ht="28.5" customHeight="1" x14ac:dyDescent="0.25">
      <c r="C205" s="8"/>
      <c r="AA205" s="2"/>
    </row>
    <row r="206" spans="3:27" ht="28.5" customHeight="1" x14ac:dyDescent="0.25">
      <c r="C206" s="8"/>
      <c r="AA206" s="2"/>
    </row>
    <row r="207" spans="3:27" ht="28.5" customHeight="1" x14ac:dyDescent="0.25">
      <c r="C207" s="8"/>
      <c r="AA207" s="2"/>
    </row>
    <row r="208" spans="3:27" ht="28.5" customHeight="1" x14ac:dyDescent="0.25">
      <c r="C208" s="8"/>
      <c r="AA208" s="2"/>
    </row>
    <row r="209" spans="3:27" ht="28.5" customHeight="1" x14ac:dyDescent="0.25">
      <c r="C209" s="8"/>
      <c r="AA209" s="2"/>
    </row>
    <row r="210" spans="3:27" ht="28.5" customHeight="1" x14ac:dyDescent="0.25">
      <c r="C210" s="8"/>
      <c r="AA210" s="2"/>
    </row>
    <row r="211" spans="3:27" ht="28.5" customHeight="1" x14ac:dyDescent="0.25">
      <c r="C211" s="8"/>
      <c r="AA211" s="2"/>
    </row>
    <row r="212" spans="3:27" ht="28.5" customHeight="1" x14ac:dyDescent="0.25">
      <c r="C212" s="8"/>
      <c r="AA212" s="2"/>
    </row>
    <row r="213" spans="3:27" ht="28.5" customHeight="1" x14ac:dyDescent="0.25">
      <c r="C213" s="8"/>
      <c r="AA213" s="2"/>
    </row>
    <row r="214" spans="3:27" ht="28.5" customHeight="1" x14ac:dyDescent="0.25">
      <c r="C214" s="8"/>
      <c r="AA214" s="2"/>
    </row>
    <row r="215" spans="3:27" ht="28.5" customHeight="1" x14ac:dyDescent="0.25">
      <c r="C215" s="8"/>
      <c r="AA215" s="2"/>
    </row>
    <row r="216" spans="3:27" ht="28.5" customHeight="1" x14ac:dyDescent="0.25">
      <c r="C216" s="8"/>
      <c r="AA216" s="2"/>
    </row>
    <row r="217" spans="3:27" ht="28.5" customHeight="1" x14ac:dyDescent="0.25">
      <c r="C217" s="8"/>
      <c r="AA217" s="2"/>
    </row>
    <row r="218" spans="3:27" ht="28.5" customHeight="1" x14ac:dyDescent="0.25">
      <c r="C218" s="8"/>
      <c r="AA218" s="2"/>
    </row>
    <row r="219" spans="3:27" ht="28.5" customHeight="1" x14ac:dyDescent="0.25">
      <c r="C219" s="8"/>
      <c r="AA219" s="2"/>
    </row>
    <row r="220" spans="3:27" ht="28.5" customHeight="1" x14ac:dyDescent="0.25">
      <c r="C220" s="8"/>
      <c r="AA220" s="2"/>
    </row>
    <row r="221" spans="3:27" ht="28.5" customHeight="1" x14ac:dyDescent="0.25">
      <c r="C221" s="8"/>
      <c r="AA221" s="2"/>
    </row>
    <row r="222" spans="3:27" ht="28.5" customHeight="1" x14ac:dyDescent="0.25">
      <c r="C222" s="8"/>
      <c r="AA222" s="2"/>
    </row>
    <row r="223" spans="3:27" ht="28.5" customHeight="1" x14ac:dyDescent="0.25">
      <c r="C223" s="8"/>
      <c r="AA223" s="2"/>
    </row>
    <row r="224" spans="3:27" ht="28.5" customHeight="1" x14ac:dyDescent="0.25">
      <c r="C224" s="8"/>
      <c r="AA224" s="2"/>
    </row>
    <row r="225" spans="3:27" ht="28.5" customHeight="1" x14ac:dyDescent="0.25">
      <c r="C225" s="8"/>
      <c r="AA225" s="2"/>
    </row>
    <row r="226" spans="3:27" ht="28.5" customHeight="1" x14ac:dyDescent="0.25">
      <c r="C226" s="8"/>
      <c r="AA226" s="2"/>
    </row>
    <row r="227" spans="3:27" ht="28.5" customHeight="1" x14ac:dyDescent="0.25">
      <c r="C227" s="8"/>
      <c r="AA227" s="2"/>
    </row>
    <row r="228" spans="3:27" ht="28.5" customHeight="1" x14ac:dyDescent="0.25">
      <c r="C228" s="8"/>
      <c r="AA228" s="2"/>
    </row>
    <row r="229" spans="3:27" ht="28.5" customHeight="1" x14ac:dyDescent="0.25">
      <c r="C229" s="8"/>
      <c r="AA229" s="2"/>
    </row>
    <row r="230" spans="3:27" ht="28.5" customHeight="1" x14ac:dyDescent="0.25">
      <c r="C230" s="8"/>
      <c r="AA230" s="2"/>
    </row>
    <row r="231" spans="3:27" ht="28.5" customHeight="1" x14ac:dyDescent="0.25">
      <c r="C231" s="8"/>
      <c r="AA231" s="2"/>
    </row>
    <row r="232" spans="3:27" ht="28.5" customHeight="1" x14ac:dyDescent="0.25">
      <c r="C232" s="8"/>
      <c r="AA232" s="2"/>
    </row>
    <row r="233" spans="3:27" ht="28.5" customHeight="1" x14ac:dyDescent="0.25">
      <c r="C233" s="8"/>
      <c r="AA233" s="2"/>
    </row>
    <row r="234" spans="3:27" ht="28.5" customHeight="1" x14ac:dyDescent="0.25">
      <c r="C234" s="8"/>
      <c r="AA234" s="2"/>
    </row>
    <row r="235" spans="3:27" ht="28.5" customHeight="1" x14ac:dyDescent="0.25">
      <c r="C235" s="8"/>
      <c r="AA235" s="2"/>
    </row>
    <row r="236" spans="3:27" ht="28.5" customHeight="1" x14ac:dyDescent="0.25">
      <c r="C236" s="8"/>
      <c r="AA236" s="2"/>
    </row>
    <row r="237" spans="3:27" ht="28.5" customHeight="1" x14ac:dyDescent="0.25">
      <c r="C237" s="8"/>
      <c r="AA237" s="2"/>
    </row>
    <row r="238" spans="3:27" ht="28.5" customHeight="1" x14ac:dyDescent="0.25">
      <c r="C238" s="8"/>
      <c r="AA238" s="2"/>
    </row>
    <row r="239" spans="3:27" ht="28.5" customHeight="1" x14ac:dyDescent="0.25">
      <c r="C239" s="8"/>
      <c r="AA239" s="2"/>
    </row>
    <row r="240" spans="3:27" ht="28.5" customHeight="1" x14ac:dyDescent="0.25">
      <c r="C240" s="8"/>
      <c r="AA240" s="2"/>
    </row>
    <row r="241" spans="3:27" ht="28.5" customHeight="1" x14ac:dyDescent="0.25">
      <c r="C241" s="8"/>
      <c r="AA241" s="2"/>
    </row>
    <row r="242" spans="3:27" ht="28.5" customHeight="1" x14ac:dyDescent="0.25">
      <c r="C242" s="8"/>
      <c r="AA242" s="2"/>
    </row>
    <row r="243" spans="3:27" ht="28.5" customHeight="1" x14ac:dyDescent="0.25">
      <c r="C243" s="8"/>
      <c r="AA243" s="2"/>
    </row>
    <row r="244" spans="3:27" ht="28.5" customHeight="1" x14ac:dyDescent="0.25">
      <c r="C244" s="8"/>
      <c r="AA244" s="2"/>
    </row>
    <row r="245" spans="3:27" ht="28.5" customHeight="1" x14ac:dyDescent="0.25">
      <c r="C245" s="8"/>
      <c r="AA245" s="2"/>
    </row>
    <row r="246" spans="3:27" ht="28.5" customHeight="1" x14ac:dyDescent="0.25">
      <c r="C246" s="8"/>
      <c r="AA246" s="2"/>
    </row>
    <row r="247" spans="3:27" ht="28.5" customHeight="1" x14ac:dyDescent="0.25">
      <c r="C247" s="8"/>
      <c r="AA247" s="2"/>
    </row>
    <row r="248" spans="3:27" ht="28.5" customHeight="1" x14ac:dyDescent="0.25">
      <c r="C248" s="8"/>
      <c r="AA248" s="2"/>
    </row>
    <row r="249" spans="3:27" ht="28.5" customHeight="1" x14ac:dyDescent="0.25">
      <c r="C249" s="8"/>
      <c r="AA249" s="2"/>
    </row>
    <row r="250" spans="3:27" ht="28.5" customHeight="1" x14ac:dyDescent="0.25">
      <c r="C250" s="8"/>
      <c r="AA250" s="2"/>
    </row>
    <row r="251" spans="3:27" ht="28.5" customHeight="1" x14ac:dyDescent="0.25">
      <c r="C251" s="8"/>
      <c r="AA251" s="2"/>
    </row>
    <row r="252" spans="3:27" ht="28.5" customHeight="1" x14ac:dyDescent="0.25">
      <c r="C252" s="8"/>
      <c r="AA252" s="2"/>
    </row>
    <row r="253" spans="3:27" ht="28.5" customHeight="1" x14ac:dyDescent="0.25">
      <c r="C253" s="8"/>
      <c r="AA253" s="2"/>
    </row>
    <row r="254" spans="3:27" ht="28.5" customHeight="1" x14ac:dyDescent="0.25">
      <c r="C254" s="8"/>
      <c r="AA254" s="2"/>
    </row>
    <row r="255" spans="3:27" ht="28.5" customHeight="1" x14ac:dyDescent="0.25">
      <c r="C255" s="8"/>
      <c r="AA255" s="2"/>
    </row>
    <row r="256" spans="3:27" ht="28.5" customHeight="1" x14ac:dyDescent="0.25">
      <c r="C256" s="8"/>
      <c r="AA256" s="2"/>
    </row>
    <row r="257" spans="3:27" ht="28.5" customHeight="1" x14ac:dyDescent="0.25">
      <c r="C257" s="8"/>
      <c r="AA257" s="2"/>
    </row>
    <row r="258" spans="3:27" ht="28.5" customHeight="1" x14ac:dyDescent="0.25">
      <c r="C258" s="8"/>
      <c r="AA258" s="2"/>
    </row>
    <row r="259" spans="3:27" ht="28.5" customHeight="1" x14ac:dyDescent="0.25">
      <c r="C259" s="8"/>
      <c r="AA259" s="2"/>
    </row>
    <row r="260" spans="3:27" ht="28.5" customHeight="1" x14ac:dyDescent="0.25">
      <c r="C260" s="8"/>
      <c r="AA260" s="2"/>
    </row>
    <row r="261" spans="3:27" ht="28.5" customHeight="1" x14ac:dyDescent="0.25">
      <c r="C261" s="8"/>
      <c r="AA261" s="2"/>
    </row>
    <row r="262" spans="3:27" ht="28.5" customHeight="1" x14ac:dyDescent="0.25">
      <c r="C262" s="8"/>
      <c r="AA262" s="2"/>
    </row>
    <row r="263" spans="3:27" ht="28.5" customHeight="1" x14ac:dyDescent="0.25">
      <c r="C263" s="8"/>
      <c r="AA263" s="2"/>
    </row>
    <row r="264" spans="3:27" ht="28.5" customHeight="1" x14ac:dyDescent="0.25">
      <c r="C264" s="8"/>
      <c r="AA264" s="2"/>
    </row>
    <row r="265" spans="3:27" ht="28.5" customHeight="1" x14ac:dyDescent="0.25">
      <c r="C265" s="8"/>
      <c r="AA265" s="2"/>
    </row>
    <row r="266" spans="3:27" ht="28.5" customHeight="1" x14ac:dyDescent="0.25">
      <c r="C266" s="8"/>
      <c r="AA266" s="2"/>
    </row>
    <row r="267" spans="3:27" ht="28.5" customHeight="1" x14ac:dyDescent="0.25">
      <c r="C267" s="8"/>
      <c r="AA267" s="2"/>
    </row>
    <row r="268" spans="3:27" ht="28.5" customHeight="1" x14ac:dyDescent="0.25">
      <c r="C268" s="8"/>
      <c r="AA268" s="2"/>
    </row>
    <row r="269" spans="3:27" ht="28.5" customHeight="1" x14ac:dyDescent="0.25">
      <c r="C269" s="8"/>
      <c r="AA269" s="2"/>
    </row>
    <row r="270" spans="3:27" ht="28.5" customHeight="1" x14ac:dyDescent="0.25">
      <c r="C270" s="8"/>
      <c r="AA270" s="2"/>
    </row>
    <row r="271" spans="3:27" ht="28.5" customHeight="1" x14ac:dyDescent="0.25">
      <c r="C271" s="8"/>
      <c r="AA271" s="2"/>
    </row>
    <row r="272" spans="3:27" ht="28.5" customHeight="1" x14ac:dyDescent="0.25">
      <c r="C272" s="8"/>
      <c r="AA272" s="2"/>
    </row>
    <row r="273" spans="3:27" ht="28.5" customHeight="1" x14ac:dyDescent="0.25">
      <c r="C273" s="8"/>
      <c r="AA273" s="2"/>
    </row>
    <row r="274" spans="3:27" ht="28.5" customHeight="1" x14ac:dyDescent="0.25">
      <c r="C274" s="8"/>
      <c r="AA274" s="2"/>
    </row>
    <row r="275" spans="3:27" ht="28.5" customHeight="1" x14ac:dyDescent="0.25">
      <c r="C275" s="8"/>
      <c r="AA275" s="2"/>
    </row>
    <row r="276" spans="3:27" ht="28.5" customHeight="1" x14ac:dyDescent="0.25">
      <c r="C276" s="8"/>
      <c r="AA276" s="2"/>
    </row>
    <row r="277" spans="3:27" ht="28.5" customHeight="1" x14ac:dyDescent="0.25">
      <c r="C277" s="8"/>
      <c r="AA277" s="2"/>
    </row>
    <row r="278" spans="3:27" ht="28.5" customHeight="1" x14ac:dyDescent="0.25">
      <c r="C278" s="8"/>
      <c r="AA278" s="2"/>
    </row>
    <row r="279" spans="3:27" ht="28.5" customHeight="1" x14ac:dyDescent="0.25">
      <c r="C279" s="8"/>
      <c r="AA279" s="2"/>
    </row>
    <row r="280" spans="3:27" ht="28.5" customHeight="1" x14ac:dyDescent="0.25">
      <c r="C280" s="8"/>
      <c r="AA280" s="2"/>
    </row>
    <row r="281" spans="3:27" ht="28.5" customHeight="1" x14ac:dyDescent="0.25">
      <c r="C281" s="8"/>
      <c r="AA281" s="2"/>
    </row>
    <row r="282" spans="3:27" ht="28.5" customHeight="1" x14ac:dyDescent="0.25">
      <c r="C282" s="8"/>
      <c r="AA282" s="2"/>
    </row>
    <row r="283" spans="3:27" ht="28.5" customHeight="1" x14ac:dyDescent="0.25">
      <c r="C283" s="8"/>
      <c r="AA283" s="2"/>
    </row>
    <row r="284" spans="3:27" ht="28.5" customHeight="1" x14ac:dyDescent="0.25">
      <c r="C284" s="8"/>
      <c r="AA284" s="2"/>
    </row>
    <row r="285" spans="3:27" ht="28.5" customHeight="1" x14ac:dyDescent="0.25">
      <c r="C285" s="8"/>
      <c r="AA285" s="2"/>
    </row>
    <row r="286" spans="3:27" ht="28.5" customHeight="1" x14ac:dyDescent="0.25">
      <c r="C286" s="8"/>
      <c r="AA286" s="2"/>
    </row>
    <row r="287" spans="3:27" ht="28.5" customHeight="1" x14ac:dyDescent="0.25">
      <c r="C287" s="8"/>
      <c r="AA287" s="2"/>
    </row>
    <row r="288" spans="3:27" ht="28.5" customHeight="1" x14ac:dyDescent="0.25">
      <c r="C288" s="8"/>
      <c r="AA288" s="2"/>
    </row>
    <row r="289" spans="3:27" ht="28.5" customHeight="1" x14ac:dyDescent="0.25">
      <c r="C289" s="8"/>
      <c r="AA289" s="2"/>
    </row>
    <row r="290" spans="3:27" ht="28.5" customHeight="1" x14ac:dyDescent="0.25">
      <c r="C290" s="8"/>
      <c r="AA290" s="2"/>
    </row>
    <row r="291" spans="3:27" ht="28.5" customHeight="1" x14ac:dyDescent="0.25">
      <c r="C291" s="8"/>
      <c r="AA291" s="2"/>
    </row>
    <row r="292" spans="3:27" ht="28.5" customHeight="1" x14ac:dyDescent="0.25">
      <c r="C292" s="8"/>
      <c r="AA292" s="2"/>
    </row>
    <row r="293" spans="3:27" ht="28.5" customHeight="1" x14ac:dyDescent="0.25">
      <c r="C293" s="8"/>
      <c r="AA293" s="2"/>
    </row>
    <row r="294" spans="3:27" ht="28.5" customHeight="1" x14ac:dyDescent="0.25">
      <c r="C294" s="8"/>
      <c r="AA294" s="2"/>
    </row>
    <row r="295" spans="3:27" ht="28.5" customHeight="1" x14ac:dyDescent="0.25">
      <c r="C295" s="8"/>
      <c r="AA295" s="2"/>
    </row>
    <row r="296" spans="3:27" ht="28.5" customHeight="1" x14ac:dyDescent="0.25">
      <c r="C296" s="8"/>
      <c r="AA296" s="2"/>
    </row>
    <row r="297" spans="3:27" ht="28.5" customHeight="1" x14ac:dyDescent="0.25">
      <c r="C297" s="8"/>
      <c r="AA297" s="2"/>
    </row>
    <row r="298" spans="3:27" ht="28.5" customHeight="1" x14ac:dyDescent="0.25">
      <c r="C298" s="8"/>
      <c r="AA298" s="2"/>
    </row>
    <row r="299" spans="3:27" ht="28.5" customHeight="1" x14ac:dyDescent="0.25">
      <c r="C299" s="8"/>
      <c r="AA299" s="2"/>
    </row>
    <row r="300" spans="3:27" x14ac:dyDescent="0.25">
      <c r="C300" s="8"/>
      <c r="AA300" s="2"/>
    </row>
    <row r="301" spans="3:27" x14ac:dyDescent="0.25">
      <c r="C301" s="8"/>
      <c r="AA301" s="2"/>
    </row>
    <row r="302" spans="3:27" x14ac:dyDescent="0.25">
      <c r="C302" s="8"/>
      <c r="AA302" s="2"/>
    </row>
    <row r="303" spans="3:27" x14ac:dyDescent="0.25">
      <c r="C303" s="8"/>
      <c r="AA303" s="2"/>
    </row>
    <row r="304" spans="3:27" x14ac:dyDescent="0.25">
      <c r="C304" s="8"/>
      <c r="AA304" s="2"/>
    </row>
    <row r="305" spans="3:27" x14ac:dyDescent="0.25">
      <c r="C305" s="8"/>
      <c r="AA305" s="2"/>
    </row>
    <row r="306" spans="3:27" x14ac:dyDescent="0.25">
      <c r="AA306" s="2"/>
    </row>
    <row r="307" spans="3:27" x14ac:dyDescent="0.25">
      <c r="AA307" s="2"/>
    </row>
    <row r="308" spans="3:27" x14ac:dyDescent="0.25">
      <c r="AA308" s="2"/>
    </row>
    <row r="309" spans="3:27" x14ac:dyDescent="0.25">
      <c r="AA309" s="2"/>
    </row>
    <row r="310" spans="3:27" x14ac:dyDescent="0.25">
      <c r="AA310" s="2"/>
    </row>
    <row r="311" spans="3:27" x14ac:dyDescent="0.25">
      <c r="AA311" s="2"/>
    </row>
    <row r="312" spans="3:27" x14ac:dyDescent="0.25">
      <c r="AA312" s="2"/>
    </row>
    <row r="313" spans="3:27" x14ac:dyDescent="0.25">
      <c r="AA313" s="2"/>
    </row>
    <row r="314" spans="3:27" x14ac:dyDescent="0.25">
      <c r="AA314" s="2"/>
    </row>
    <row r="315" spans="3:27" x14ac:dyDescent="0.25">
      <c r="AA315" s="2"/>
    </row>
    <row r="316" spans="3:27" x14ac:dyDescent="0.25">
      <c r="AA316" s="2"/>
    </row>
    <row r="317" spans="3:27" x14ac:dyDescent="0.25">
      <c r="AA317" s="2"/>
    </row>
  </sheetData>
  <sheetProtection selectLockedCells="1"/>
  <mergeCells count="11">
    <mergeCell ref="D30:D31"/>
    <mergeCell ref="D15:D16"/>
    <mergeCell ref="D18:D19"/>
    <mergeCell ref="D21:D22"/>
    <mergeCell ref="D24:D25"/>
    <mergeCell ref="D27:D28"/>
    <mergeCell ref="A1:K1"/>
    <mergeCell ref="A11:B11"/>
    <mergeCell ref="D3:E4"/>
    <mergeCell ref="A7:B7"/>
    <mergeCell ref="D12:D13"/>
  </mergeCells>
  <conditionalFormatting sqref="E10:J10">
    <cfRule type="cellIs" dxfId="74" priority="1" operator="equal">
      <formula>"Abaixo Média"</formula>
    </cfRule>
    <cfRule type="cellIs" dxfId="73" priority="3" operator="equal">
      <formula>"Acima Média"</formula>
    </cfRule>
  </conditionalFormatting>
  <conditionalFormatting sqref="E10:J10">
    <cfRule type="cellIs" dxfId="72" priority="2" operator="equal">
      <formula>"Igual Média"</formula>
    </cfRule>
  </conditionalFormatting>
  <dataValidations count="3">
    <dataValidation type="list" allowBlank="1" showInputMessage="1" showErrorMessage="1" sqref="E10:J10">
      <formula1>$P$3:$P$5</formula1>
    </dataValidation>
    <dataValidation type="list" allowBlank="1" showInputMessage="1" showErrorMessage="1" sqref="E12:J12 E30:J30 E27:J27 E24:J24 E21:J21 E18:J18 E15:J15">
      <formula1>$S$3:$S$5</formula1>
    </dataValidation>
    <dataValidation type="list" allowBlank="1" showInputMessage="1" showErrorMessage="1" sqref="E8:J8">
      <formula1>$E$53:$E$63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3C8DBC"/>
    <pageSetUpPr fitToPage="1"/>
  </sheetPr>
  <dimension ref="A1:W42"/>
  <sheetViews>
    <sheetView showGridLines="0" tabSelected="1" zoomScaleNormal="100" workbookViewId="0">
      <pane ySplit="1" topLeftCell="A2" activePane="bottomLeft" state="frozen"/>
      <selection sqref="A1:T1"/>
      <selection pane="bottomLeft" activeCell="N5" sqref="N5"/>
    </sheetView>
  </sheetViews>
  <sheetFormatPr defaultRowHeight="14.25" x14ac:dyDescent="0.25"/>
  <cols>
    <col min="1" max="1" width="4.7109375" style="37" customWidth="1"/>
    <col min="2" max="2" width="20.140625" style="37" customWidth="1"/>
    <col min="3" max="3" width="9.140625" style="2"/>
    <col min="4" max="4" width="16.7109375" style="2" customWidth="1"/>
    <col min="5" max="5" width="9.140625" style="2"/>
    <col min="6" max="6" width="5.140625" style="2" customWidth="1"/>
    <col min="7" max="7" width="5.5703125" style="2" customWidth="1"/>
    <col min="8" max="9" width="9.140625" style="2"/>
    <col min="10" max="10" width="5.140625" style="2" customWidth="1"/>
    <col min="11" max="11" width="9.140625" style="2" customWidth="1"/>
    <col min="12" max="12" width="9.140625" style="2"/>
    <col min="13" max="13" width="9.140625" style="2" customWidth="1"/>
    <col min="14" max="17" width="9.140625" style="2"/>
    <col min="18" max="18" width="4.7109375" style="2" customWidth="1"/>
    <col min="19" max="19" width="7.5703125" style="5" customWidth="1"/>
    <col min="20" max="20" width="10.85546875" style="5" customWidth="1"/>
    <col min="21" max="23" width="9.140625" style="5"/>
    <col min="24" max="16384" width="9.140625" style="2"/>
  </cols>
  <sheetData>
    <row r="1" spans="1:21" ht="45" customHeight="1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3" spans="1:21" ht="15" customHeight="1" x14ac:dyDescent="0.25">
      <c r="D3" s="26" t="s">
        <v>33</v>
      </c>
      <c r="E3" s="26"/>
      <c r="F3" s="26"/>
      <c r="G3" s="26"/>
      <c r="H3" s="26"/>
      <c r="I3" s="26"/>
      <c r="J3" s="26"/>
      <c r="K3" s="26"/>
      <c r="L3" s="26"/>
    </row>
    <row r="4" spans="1:21" ht="14.25" customHeight="1" x14ac:dyDescent="0.25">
      <c r="D4" s="26"/>
      <c r="E4" s="26"/>
      <c r="F4" s="26"/>
      <c r="G4" s="26"/>
      <c r="H4" s="26"/>
      <c r="I4" s="26"/>
      <c r="J4" s="26"/>
      <c r="K4" s="26"/>
      <c r="L4" s="26"/>
    </row>
    <row r="5" spans="1:21" ht="6.75" customHeight="1" x14ac:dyDescent="0.25">
      <c r="D5" s="21"/>
      <c r="E5" s="21"/>
      <c r="F5" s="21"/>
      <c r="G5" s="21"/>
      <c r="H5" s="21"/>
      <c r="I5" s="21"/>
      <c r="J5" s="21"/>
      <c r="K5" s="21"/>
      <c r="L5" s="21"/>
    </row>
    <row r="6" spans="1:21" ht="28.5" customHeight="1" x14ac:dyDescent="0.2">
      <c r="A6" s="38" t="s">
        <v>10</v>
      </c>
      <c r="B6" s="38"/>
      <c r="D6" s="10"/>
      <c r="E6" s="10"/>
      <c r="F6" s="21"/>
      <c r="G6" s="10"/>
      <c r="H6" s="10"/>
      <c r="I6" s="10"/>
      <c r="J6" s="10"/>
      <c r="K6" s="10"/>
      <c r="L6" s="10"/>
    </row>
    <row r="7" spans="1:21" ht="28.5" customHeight="1" x14ac:dyDescent="0.2">
      <c r="A7" s="32"/>
      <c r="B7" s="32"/>
      <c r="D7" s="11"/>
      <c r="E7" s="11"/>
      <c r="F7" s="2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28.5" customHeight="1" x14ac:dyDescent="0.2">
      <c r="A8" s="32"/>
      <c r="B8" s="32"/>
      <c r="C8" s="6"/>
      <c r="D8" s="11"/>
      <c r="E8" s="11"/>
      <c r="F8" s="2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28.5" customHeight="1" x14ac:dyDescent="0.2">
      <c r="A9" s="32"/>
      <c r="B9" s="32"/>
      <c r="C9" s="6"/>
      <c r="D9" s="11"/>
      <c r="E9" s="11"/>
      <c r="F9" s="2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28.5" customHeight="1" x14ac:dyDescent="0.2">
      <c r="A10" s="32"/>
      <c r="B10" s="32"/>
      <c r="C10" s="6"/>
      <c r="D10" s="11"/>
      <c r="E10" s="11"/>
      <c r="F10" s="2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28.5" customHeight="1" x14ac:dyDescent="0.25">
      <c r="C11" s="6"/>
      <c r="D11" s="11"/>
      <c r="E11" s="11"/>
      <c r="F11" s="2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28.5" customHeight="1" x14ac:dyDescent="0.25">
      <c r="C12" s="6"/>
      <c r="D12" s="11"/>
      <c r="E12" s="11"/>
      <c r="F12" s="2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28.5" customHeight="1" x14ac:dyDescent="0.25">
      <c r="C13" s="6"/>
      <c r="D13" s="11"/>
      <c r="E13" s="11"/>
      <c r="F13" s="2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28.5" customHeight="1" x14ac:dyDescent="0.25">
      <c r="C14" s="6"/>
      <c r="D14" s="11"/>
      <c r="E14" s="11"/>
      <c r="F14" s="2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28.5" customHeight="1" x14ac:dyDescent="0.25">
      <c r="C15" s="6"/>
      <c r="D15" s="11"/>
      <c r="E15" s="11"/>
      <c r="F15" s="2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28.5" customHeight="1" x14ac:dyDescent="0.25"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3:21" ht="12" customHeight="1" x14ac:dyDescent="0.25">
      <c r="C17" s="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3:21" ht="28.5" customHeight="1" x14ac:dyDescent="0.25">
      <c r="C18" s="6"/>
      <c r="D18" s="53" t="s">
        <v>35</v>
      </c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21"/>
      <c r="P18" s="21"/>
      <c r="Q18" s="21"/>
      <c r="R18" s="21"/>
      <c r="S18" s="21"/>
      <c r="T18" s="21"/>
      <c r="U18" s="21"/>
    </row>
    <row r="19" spans="3:21" ht="9.9499999999999993" customHeight="1" x14ac:dyDescent="0.25">
      <c r="C19" s="6"/>
      <c r="D19" s="12"/>
      <c r="E19" s="12"/>
      <c r="F19" s="2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3:21" ht="28.5" customHeight="1" x14ac:dyDescent="0.25">
      <c r="C20" s="6"/>
      <c r="D20" s="21"/>
      <c r="E20" s="21"/>
      <c r="F20" s="21"/>
      <c r="G20" s="47" t="s">
        <v>36</v>
      </c>
      <c r="H20" s="48"/>
      <c r="I20" s="49"/>
      <c r="J20" s="12"/>
      <c r="K20" s="47" t="s">
        <v>37</v>
      </c>
      <c r="L20" s="48"/>
      <c r="M20" s="48"/>
      <c r="N20" s="49"/>
      <c r="O20" s="21"/>
      <c r="P20" s="21"/>
      <c r="Q20" s="21"/>
      <c r="R20" s="21"/>
      <c r="S20" s="21"/>
      <c r="T20" s="12"/>
      <c r="U20" s="12"/>
    </row>
    <row r="21" spans="3:21" ht="7.5" customHeight="1" x14ac:dyDescent="0.25">
      <c r="C21" s="6"/>
      <c r="D21" s="11"/>
      <c r="E21" s="11"/>
      <c r="F21" s="21"/>
      <c r="G21" s="11"/>
      <c r="H21" s="11"/>
      <c r="I21" s="11"/>
      <c r="J21" s="11"/>
      <c r="K21" s="11"/>
      <c r="L21" s="11"/>
      <c r="M21" s="21"/>
      <c r="N21" s="21"/>
      <c r="O21" s="21"/>
      <c r="P21" s="21"/>
      <c r="Q21" s="21"/>
      <c r="R21" s="21"/>
      <c r="S21" s="21"/>
      <c r="T21" s="11"/>
      <c r="U21" s="11"/>
    </row>
    <row r="22" spans="3:21" ht="28.5" customHeight="1" x14ac:dyDescent="0.25">
      <c r="C22" s="6"/>
      <c r="D22" s="50" t="s">
        <v>19</v>
      </c>
      <c r="E22" s="51"/>
      <c r="F22" s="21"/>
      <c r="G22" s="27" t="str">
        <f>Cadastros!E10</f>
        <v>Acima Média</v>
      </c>
      <c r="H22" s="25"/>
      <c r="I22" s="25"/>
      <c r="J22" s="11"/>
      <c r="K22" s="52" t="str">
        <f>Cadastros!E8</f>
        <v>Loja F</v>
      </c>
      <c r="L22" s="52"/>
      <c r="M22" s="52"/>
      <c r="N22" s="52"/>
      <c r="O22" s="21"/>
      <c r="S22" s="2"/>
      <c r="T22" s="11"/>
      <c r="U22" s="11"/>
    </row>
    <row r="23" spans="3:21" ht="7.5" customHeight="1" x14ac:dyDescent="0.25">
      <c r="C23" s="6"/>
      <c r="D23" s="11"/>
      <c r="E23" s="12"/>
      <c r="F23" s="21"/>
      <c r="G23" s="12"/>
      <c r="H23" s="12"/>
      <c r="I23" s="12"/>
      <c r="J23" s="11"/>
      <c r="K23" s="21"/>
      <c r="L23" s="21"/>
      <c r="M23" s="21"/>
      <c r="N23" s="21"/>
      <c r="O23" s="21"/>
      <c r="S23" s="2"/>
      <c r="T23" s="11"/>
      <c r="U23" s="11"/>
    </row>
    <row r="24" spans="3:21" ht="28.5" customHeight="1" x14ac:dyDescent="0.25">
      <c r="C24" s="6"/>
      <c r="D24" s="50" t="s">
        <v>20</v>
      </c>
      <c r="E24" s="51"/>
      <c r="F24" s="21"/>
      <c r="G24" s="27" t="str">
        <f>Cadastros!F10</f>
        <v>Igual Média</v>
      </c>
      <c r="H24" s="25"/>
      <c r="I24" s="25"/>
      <c r="J24" s="11"/>
      <c r="K24" s="52" t="str">
        <f>Cadastros!F8</f>
        <v>Loja D</v>
      </c>
      <c r="L24" s="52"/>
      <c r="M24" s="52"/>
      <c r="N24" s="52"/>
      <c r="O24" s="21"/>
      <c r="S24" s="2"/>
      <c r="T24" s="11"/>
      <c r="U24" s="11"/>
    </row>
    <row r="25" spans="3:21" ht="7.5" customHeight="1" x14ac:dyDescent="0.25">
      <c r="C25" s="6"/>
      <c r="D25" s="11"/>
      <c r="E25" s="12"/>
      <c r="F25" s="21"/>
      <c r="G25" s="12"/>
      <c r="H25" s="12"/>
      <c r="I25" s="12"/>
      <c r="J25" s="11"/>
      <c r="K25" s="21"/>
      <c r="L25" s="21"/>
      <c r="M25" s="21"/>
      <c r="N25" s="21"/>
      <c r="O25" s="21"/>
      <c r="S25" s="2"/>
      <c r="T25" s="11"/>
      <c r="U25" s="11"/>
    </row>
    <row r="26" spans="3:21" ht="28.5" customHeight="1" x14ac:dyDescent="0.25">
      <c r="C26" s="6"/>
      <c r="D26" s="50" t="s">
        <v>31</v>
      </c>
      <c r="E26" s="51"/>
      <c r="F26" s="21"/>
      <c r="G26" s="27" t="str">
        <f>Cadastros!G10</f>
        <v>Acima Média</v>
      </c>
      <c r="H26" s="25"/>
      <c r="I26" s="25"/>
      <c r="J26" s="11"/>
      <c r="K26" s="52" t="str">
        <f>Cadastros!G8</f>
        <v>Loja F</v>
      </c>
      <c r="L26" s="52"/>
      <c r="M26" s="52"/>
      <c r="N26" s="52"/>
      <c r="O26" s="21"/>
      <c r="S26" s="2"/>
      <c r="T26" s="11"/>
      <c r="U26" s="11"/>
    </row>
    <row r="27" spans="3:21" ht="7.5" customHeight="1" x14ac:dyDescent="0.25">
      <c r="C27" s="6"/>
      <c r="D27" s="11"/>
      <c r="E27" s="12"/>
      <c r="F27" s="21"/>
      <c r="G27" s="12"/>
      <c r="H27" s="12"/>
      <c r="I27" s="12"/>
      <c r="J27" s="11"/>
      <c r="K27" s="21"/>
      <c r="L27" s="21"/>
      <c r="M27" s="21"/>
      <c r="N27" s="21"/>
      <c r="O27" s="21"/>
      <c r="S27" s="2"/>
      <c r="T27" s="11"/>
      <c r="U27" s="11"/>
    </row>
    <row r="28" spans="3:21" ht="28.5" customHeight="1" x14ac:dyDescent="0.25">
      <c r="C28" s="6"/>
      <c r="D28" s="50" t="s">
        <v>22</v>
      </c>
      <c r="E28" s="51"/>
      <c r="F28" s="21"/>
      <c r="G28" s="27" t="str">
        <f>Cadastros!H10</f>
        <v>Abaixo Média</v>
      </c>
      <c r="H28" s="25"/>
      <c r="I28" s="25"/>
      <c r="J28" s="11"/>
      <c r="K28" s="52" t="str">
        <f>Cadastros!H8</f>
        <v>Loja E</v>
      </c>
      <c r="L28" s="52"/>
      <c r="M28" s="52"/>
      <c r="N28" s="52"/>
      <c r="O28" s="21"/>
      <c r="S28" s="2"/>
      <c r="T28" s="11"/>
      <c r="U28" s="11"/>
    </row>
    <row r="29" spans="3:21" ht="7.5" customHeight="1" x14ac:dyDescent="0.25">
      <c r="C29" s="6"/>
      <c r="D29" s="11"/>
      <c r="E29" s="11"/>
      <c r="F29" s="21"/>
      <c r="G29" s="12"/>
      <c r="H29" s="12"/>
      <c r="I29" s="12"/>
      <c r="J29" s="11"/>
      <c r="K29" s="21"/>
      <c r="L29" s="21"/>
      <c r="M29" s="21"/>
      <c r="N29" s="21"/>
      <c r="O29" s="21"/>
      <c r="S29" s="2"/>
      <c r="T29" s="11"/>
      <c r="U29" s="11"/>
    </row>
    <row r="30" spans="3:21" ht="28.5" customHeight="1" x14ac:dyDescent="0.25">
      <c r="C30" s="6"/>
      <c r="D30" s="50" t="s">
        <v>32</v>
      </c>
      <c r="E30" s="51"/>
      <c r="F30" s="21"/>
      <c r="G30" s="27" t="str">
        <f>Cadastros!I10</f>
        <v>Acima Média</v>
      </c>
      <c r="H30" s="25"/>
      <c r="I30" s="25"/>
      <c r="J30" s="11"/>
      <c r="K30" s="52" t="str">
        <f>Cadastros!I8</f>
        <v>Loja C</v>
      </c>
      <c r="L30" s="52"/>
      <c r="M30" s="52"/>
      <c r="N30" s="52"/>
      <c r="O30" s="21"/>
      <c r="S30" s="2"/>
      <c r="T30" s="11"/>
      <c r="U30" s="11"/>
    </row>
    <row r="31" spans="3:21" ht="7.5" customHeight="1" x14ac:dyDescent="0.25">
      <c r="C31" s="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S31" s="2"/>
      <c r="T31" s="21"/>
      <c r="U31" s="21"/>
    </row>
    <row r="32" spans="3:21" ht="28.5" customHeight="1" x14ac:dyDescent="0.25">
      <c r="C32" s="6"/>
      <c r="D32" s="50" t="s">
        <v>24</v>
      </c>
      <c r="E32" s="51"/>
      <c r="F32" s="21"/>
      <c r="G32" s="27" t="str">
        <f>Cadastros!J10</f>
        <v>Acima Média</v>
      </c>
      <c r="H32" s="25"/>
      <c r="I32" s="25"/>
      <c r="J32" s="11"/>
      <c r="K32" s="52" t="str">
        <f>Cadastros!J8</f>
        <v>Sua loja</v>
      </c>
      <c r="L32" s="52"/>
      <c r="M32" s="52"/>
      <c r="N32" s="52"/>
      <c r="O32" s="21"/>
      <c r="S32" s="2"/>
      <c r="T32" s="11"/>
      <c r="U32" s="11"/>
    </row>
    <row r="33" spans="3:21" ht="28.5" customHeight="1" x14ac:dyDescent="0.25">
      <c r="C33" s="6"/>
      <c r="D33" s="11"/>
      <c r="E33" s="11"/>
      <c r="F33" s="2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3:21" ht="28.5" customHeight="1" x14ac:dyDescent="0.25">
      <c r="C34" s="6"/>
      <c r="D34" s="11"/>
      <c r="E34" s="11"/>
      <c r="F34" s="2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3:21" ht="28.5" customHeight="1" x14ac:dyDescent="0.25">
      <c r="C35" s="6"/>
      <c r="D35" s="11"/>
      <c r="E35" s="11"/>
      <c r="F35" s="2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3:21" ht="28.5" customHeight="1" x14ac:dyDescent="0.25">
      <c r="C36" s="6"/>
      <c r="D36" s="11"/>
      <c r="E36" s="11"/>
      <c r="F36" s="2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3:21" ht="28.5" customHeight="1" x14ac:dyDescent="0.25">
      <c r="C37" s="6"/>
      <c r="D37" s="11"/>
      <c r="E37" s="11"/>
      <c r="F37" s="2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3:21" ht="28.5" customHeight="1" x14ac:dyDescent="0.25">
      <c r="C38" s="6"/>
      <c r="D38" s="11"/>
      <c r="E38" s="11"/>
      <c r="F38" s="2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3:21" ht="18" x14ac:dyDescent="0.25">
      <c r="C39" s="6"/>
      <c r="D39" s="11"/>
      <c r="E39" s="11"/>
      <c r="F39" s="2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3:21" ht="18" x14ac:dyDescent="0.25">
      <c r="C40" s="6"/>
      <c r="D40" s="11"/>
      <c r="E40" s="11"/>
      <c r="F40" s="2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3:21" ht="18" x14ac:dyDescent="0.25">
      <c r="D41" s="11"/>
      <c r="E41" s="11"/>
      <c r="F41" s="2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3:21" x14ac:dyDescent="0.25">
      <c r="D42" s="7"/>
    </row>
  </sheetData>
  <sheetProtection selectLockedCells="1" selectUnlockedCells="1"/>
  <mergeCells count="24">
    <mergeCell ref="K32:N32"/>
    <mergeCell ref="D24:E24"/>
    <mergeCell ref="D26:E26"/>
    <mergeCell ref="D28:E28"/>
    <mergeCell ref="D32:E32"/>
    <mergeCell ref="G32:I32"/>
    <mergeCell ref="K24:N24"/>
    <mergeCell ref="K26:N26"/>
    <mergeCell ref="K28:N28"/>
    <mergeCell ref="K30:N30"/>
    <mergeCell ref="A1:U1"/>
    <mergeCell ref="A6:B6"/>
    <mergeCell ref="D3:L4"/>
    <mergeCell ref="D22:E22"/>
    <mergeCell ref="D30:E30"/>
    <mergeCell ref="G22:I22"/>
    <mergeCell ref="G24:I24"/>
    <mergeCell ref="G26:I26"/>
    <mergeCell ref="G28:I28"/>
    <mergeCell ref="G30:I30"/>
    <mergeCell ref="D18:N18"/>
    <mergeCell ref="G20:I20"/>
    <mergeCell ref="K20:N20"/>
    <mergeCell ref="K22:N22"/>
  </mergeCells>
  <conditionalFormatting sqref="G22:I22">
    <cfRule type="cellIs" dxfId="71" priority="97" operator="equal">
      <formula>"Abaixo Média"</formula>
    </cfRule>
    <cfRule type="cellIs" dxfId="70" priority="98" operator="equal">
      <formula>"Igual Média"</formula>
    </cfRule>
    <cfRule type="cellIs" dxfId="69" priority="99" operator="equal">
      <formula>"Acima Média"</formula>
    </cfRule>
  </conditionalFormatting>
  <conditionalFormatting sqref="G24:I24">
    <cfRule type="cellIs" dxfId="68" priority="94" operator="equal">
      <formula>"Abaixo Média"</formula>
    </cfRule>
    <cfRule type="cellIs" dxfId="67" priority="95" operator="equal">
      <formula>"Igual Média"</formula>
    </cfRule>
    <cfRule type="cellIs" dxfId="66" priority="96" operator="equal">
      <formula>"Acima Média"</formula>
    </cfRule>
  </conditionalFormatting>
  <conditionalFormatting sqref="G26:I26">
    <cfRule type="cellIs" dxfId="65" priority="91" operator="equal">
      <formula>"Abaixo Média"</formula>
    </cfRule>
    <cfRule type="cellIs" dxfId="64" priority="92" operator="equal">
      <formula>"Igual Média"</formula>
    </cfRule>
    <cfRule type="cellIs" dxfId="63" priority="93" operator="equal">
      <formula>"Acima Média"</formula>
    </cfRule>
  </conditionalFormatting>
  <conditionalFormatting sqref="G28:I28">
    <cfRule type="cellIs" dxfId="62" priority="88" operator="equal">
      <formula>"Abaixo Média"</formula>
    </cfRule>
    <cfRule type="cellIs" dxfId="61" priority="89" operator="equal">
      <formula>"Igual Média"</formula>
    </cfRule>
    <cfRule type="cellIs" dxfId="60" priority="90" operator="equal">
      <formula>"Acima Média"</formula>
    </cfRule>
  </conditionalFormatting>
  <conditionalFormatting sqref="G30:I30">
    <cfRule type="cellIs" dxfId="59" priority="85" operator="equal">
      <formula>"Abaixo Média"</formula>
    </cfRule>
    <cfRule type="cellIs" dxfId="58" priority="86" operator="equal">
      <formula>"Igual Média"</formula>
    </cfRule>
    <cfRule type="cellIs" dxfId="57" priority="87" operator="equal">
      <formula>"Acima Média"</formula>
    </cfRule>
  </conditionalFormatting>
  <conditionalFormatting sqref="G32:I32">
    <cfRule type="cellIs" dxfId="56" priority="82" operator="equal">
      <formula>"Abaixo Média"</formula>
    </cfRule>
    <cfRule type="cellIs" dxfId="55" priority="83" operator="equal">
      <formula>"Igual Média"</formula>
    </cfRule>
    <cfRule type="cellIs" dxfId="54" priority="84" operator="equal">
      <formula>"Acima Média"</formula>
    </cfRule>
  </conditionalFormatting>
  <conditionalFormatting sqref="K22">
    <cfRule type="cellIs" dxfId="53" priority="79" operator="equal">
      <formula>"Abaixo Média"</formula>
    </cfRule>
    <cfRule type="cellIs" dxfId="52" priority="80" operator="equal">
      <formula>"Igual Média"</formula>
    </cfRule>
    <cfRule type="cellIs" dxfId="51" priority="81" operator="equal">
      <formula>"Acima Média"</formula>
    </cfRule>
  </conditionalFormatting>
  <conditionalFormatting sqref="K24">
    <cfRule type="cellIs" dxfId="35" priority="16" operator="equal">
      <formula>"Abaixo Média"</formula>
    </cfRule>
    <cfRule type="cellIs" dxfId="34" priority="17" operator="equal">
      <formula>"Igual Média"</formula>
    </cfRule>
    <cfRule type="cellIs" dxfId="33" priority="18" operator="equal">
      <formula>"Acima Média"</formula>
    </cfRule>
  </conditionalFormatting>
  <conditionalFormatting sqref="K26">
    <cfRule type="cellIs" dxfId="29" priority="13" operator="equal">
      <formula>"Abaixo Média"</formula>
    </cfRule>
    <cfRule type="cellIs" dxfId="28" priority="14" operator="equal">
      <formula>"Igual Média"</formula>
    </cfRule>
    <cfRule type="cellIs" dxfId="27" priority="15" operator="equal">
      <formula>"Acima Média"</formula>
    </cfRule>
  </conditionalFormatting>
  <conditionalFormatting sqref="K28">
    <cfRule type="cellIs" dxfId="23" priority="10" operator="equal">
      <formula>"Abaixo Média"</formula>
    </cfRule>
    <cfRule type="cellIs" dxfId="22" priority="11" operator="equal">
      <formula>"Igual Média"</formula>
    </cfRule>
    <cfRule type="cellIs" dxfId="21" priority="12" operator="equal">
      <formula>"Acima Média"</formula>
    </cfRule>
  </conditionalFormatting>
  <conditionalFormatting sqref="K30">
    <cfRule type="cellIs" dxfId="17" priority="7" operator="equal">
      <formula>"Abaixo Média"</formula>
    </cfRule>
    <cfRule type="cellIs" dxfId="16" priority="8" operator="equal">
      <formula>"Igual Média"</formula>
    </cfRule>
    <cfRule type="cellIs" dxfId="15" priority="9" operator="equal">
      <formula>"Acima Média"</formula>
    </cfRule>
  </conditionalFormatting>
  <conditionalFormatting sqref="K32">
    <cfRule type="cellIs" dxfId="11" priority="4" operator="equal">
      <formula>"Abaixo Média"</formula>
    </cfRule>
    <cfRule type="cellIs" dxfId="10" priority="5" operator="equal">
      <formula>"Igual Média"</formula>
    </cfRule>
    <cfRule type="cellIs" dxfId="9" priority="6" operator="equal">
      <formula>"Acima Média"</formula>
    </cfRule>
  </conditionalFormatting>
  <conditionalFormatting sqref="D18">
    <cfRule type="cellIs" dxfId="5" priority="1" operator="equal">
      <formula>"Abaixo Média"</formula>
    </cfRule>
    <cfRule type="cellIs" dxfId="4" priority="2" operator="equal">
      <formula>"Igual Média"</formula>
    </cfRule>
    <cfRule type="cellIs" dxfId="3" priority="3" operator="equal">
      <formula>"Acima Média"</formula>
    </cfRule>
  </conditionalFormatting>
  <printOptions horizontalCentered="1"/>
  <pageMargins left="0.6" right="0.66" top="0.67" bottom="0.19685039370078741" header="0.31496062992125984" footer="0.31"/>
  <pageSetup paperSize="9" scale="68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20"/>
  <sheetViews>
    <sheetView workbookViewId="0">
      <selection activeCell="F7" sqref="F7"/>
    </sheetView>
  </sheetViews>
  <sheetFormatPr defaultRowHeight="15" x14ac:dyDescent="0.25"/>
  <cols>
    <col min="5" max="5" width="17" bestFit="1" customWidth="1"/>
  </cols>
  <sheetData>
    <row r="5" spans="4:7" x14ac:dyDescent="0.25">
      <c r="D5" s="9">
        <v>0</v>
      </c>
      <c r="E5" t="s">
        <v>11</v>
      </c>
      <c r="F5" t="s">
        <v>12</v>
      </c>
      <c r="G5" t="s">
        <v>10</v>
      </c>
    </row>
    <row r="6" spans="4:7" x14ac:dyDescent="0.25">
      <c r="D6" s="9">
        <v>0.25</v>
      </c>
      <c r="E6" t="s">
        <v>11</v>
      </c>
      <c r="F6" t="s">
        <v>12</v>
      </c>
      <c r="G6" t="s">
        <v>10</v>
      </c>
    </row>
    <row r="7" spans="4:7" x14ac:dyDescent="0.25">
      <c r="D7" s="9">
        <v>0.75</v>
      </c>
      <c r="E7" t="s">
        <v>11</v>
      </c>
      <c r="F7" t="s">
        <v>12</v>
      </c>
      <c r="G7" t="s">
        <v>10</v>
      </c>
    </row>
    <row r="8" spans="4:7" x14ac:dyDescent="0.25">
      <c r="G8" t="s">
        <v>10</v>
      </c>
    </row>
    <row r="9" spans="4:7" x14ac:dyDescent="0.25">
      <c r="D9" s="9">
        <v>0</v>
      </c>
      <c r="E9" t="s">
        <v>13</v>
      </c>
      <c r="F9" t="s">
        <v>12</v>
      </c>
      <c r="G9" t="s">
        <v>10</v>
      </c>
    </row>
    <row r="10" spans="4:7" x14ac:dyDescent="0.25">
      <c r="D10" s="9">
        <v>0.25</v>
      </c>
      <c r="E10" t="s">
        <v>13</v>
      </c>
      <c r="F10" t="s">
        <v>12</v>
      </c>
      <c r="G10" t="s">
        <v>10</v>
      </c>
    </row>
    <row r="11" spans="4:7" x14ac:dyDescent="0.25">
      <c r="D11" s="9">
        <v>0.75</v>
      </c>
      <c r="E11" t="s">
        <v>13</v>
      </c>
      <c r="F11" t="s">
        <v>12</v>
      </c>
      <c r="G11" t="s">
        <v>10</v>
      </c>
    </row>
    <row r="12" spans="4:7" x14ac:dyDescent="0.25">
      <c r="G12" t="s">
        <v>10</v>
      </c>
    </row>
    <row r="13" spans="4:7" x14ac:dyDescent="0.25">
      <c r="D13" s="9">
        <v>0</v>
      </c>
      <c r="E13" t="s">
        <v>7</v>
      </c>
      <c r="F13" t="s">
        <v>12</v>
      </c>
      <c r="G13" t="s">
        <v>10</v>
      </c>
    </row>
    <row r="14" spans="4:7" x14ac:dyDescent="0.25">
      <c r="D14" s="9">
        <v>0.25</v>
      </c>
      <c r="E14" t="s">
        <v>7</v>
      </c>
      <c r="F14" t="s">
        <v>12</v>
      </c>
      <c r="G14" t="s">
        <v>10</v>
      </c>
    </row>
    <row r="15" spans="4:7" x14ac:dyDescent="0.25">
      <c r="D15" s="9">
        <v>0.75</v>
      </c>
      <c r="E15" t="s">
        <v>7</v>
      </c>
      <c r="F15" t="s">
        <v>12</v>
      </c>
      <c r="G15" t="s">
        <v>10</v>
      </c>
    </row>
    <row r="16" spans="4:7" x14ac:dyDescent="0.25">
      <c r="G16" t="s">
        <v>10</v>
      </c>
    </row>
    <row r="17" spans="4:7" x14ac:dyDescent="0.25">
      <c r="D17" s="9">
        <v>0</v>
      </c>
      <c r="E17" t="s">
        <v>8</v>
      </c>
      <c r="F17" t="s">
        <v>12</v>
      </c>
      <c r="G17" t="s">
        <v>10</v>
      </c>
    </row>
    <row r="18" spans="4:7" x14ac:dyDescent="0.25">
      <c r="D18" s="9">
        <v>0.25</v>
      </c>
      <c r="E18" t="s">
        <v>8</v>
      </c>
      <c r="F18" t="s">
        <v>12</v>
      </c>
      <c r="G18" t="s">
        <v>10</v>
      </c>
    </row>
    <row r="19" spans="4:7" x14ac:dyDescent="0.25">
      <c r="D19" s="9">
        <v>0.75</v>
      </c>
      <c r="E19" t="s">
        <v>8</v>
      </c>
      <c r="F19" t="s">
        <v>12</v>
      </c>
      <c r="G19" t="s">
        <v>10</v>
      </c>
    </row>
    <row r="20" spans="4:7" x14ac:dyDescent="0.25">
      <c r="G20" t="s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Instruções</vt:lpstr>
      <vt:lpstr>Cadastros</vt:lpstr>
      <vt:lpstr>Relatorio</vt:lpstr>
      <vt:lpstr>Base</vt:lpstr>
      <vt:lpstr>Relatorio!Area_de_impressao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Sylvio Bellintane Junior</dc:creator>
  <cp:lastModifiedBy>Leovando_Galvão</cp:lastModifiedBy>
  <cp:lastPrinted>2015-07-21T14:06:08Z</cp:lastPrinted>
  <dcterms:created xsi:type="dcterms:W3CDTF">2015-06-25T16:10:14Z</dcterms:created>
  <dcterms:modified xsi:type="dcterms:W3CDTF">2015-11-27T18:24:10Z</dcterms:modified>
</cp:coreProperties>
</file>